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040" windowHeight="9228"/>
  </bookViews>
  <sheets>
    <sheet name="Muster 5b zum HH 2018" sheetId="2"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8" i="2" l="1"/>
  <c r="K8" i="2"/>
  <c r="I8" i="2"/>
  <c r="H8" i="2"/>
  <c r="G8" i="2"/>
  <c r="F8" i="2"/>
  <c r="E20" i="2" l="1"/>
  <c r="E14" i="2"/>
  <c r="F14" i="2" s="1"/>
  <c r="E9" i="2"/>
  <c r="G16" i="2" l="1"/>
  <c r="E25" i="2"/>
  <c r="K9" i="2"/>
  <c r="J9" i="2"/>
  <c r="I9" i="2"/>
  <c r="G22" i="2" l="1"/>
  <c r="G25" i="2" s="1"/>
  <c r="F9" i="2"/>
  <c r="F25" i="2" l="1"/>
  <c r="F20" i="2"/>
  <c r="G11" i="2"/>
  <c r="G14" i="2" s="1"/>
  <c r="F27" i="2" l="1"/>
  <c r="F34" i="2" s="1"/>
  <c r="H11" i="2"/>
  <c r="H14" i="2" s="1"/>
  <c r="I11" i="2" s="1"/>
  <c r="I14" i="2" s="1"/>
  <c r="J11" i="2" s="1"/>
  <c r="J14" i="2" s="1"/>
  <c r="K11" i="2" s="1"/>
  <c r="K14" i="2" s="1"/>
  <c r="G20" i="2"/>
  <c r="H16" i="2" s="1"/>
  <c r="H20" i="2" s="1"/>
  <c r="G9" i="2"/>
  <c r="E34" i="2"/>
  <c r="G34" i="2"/>
  <c r="E27" i="2" l="1"/>
  <c r="G27" i="2" l="1"/>
  <c r="H22" i="2"/>
  <c r="H25" i="2" s="1"/>
  <c r="I22" i="2" s="1"/>
  <c r="H9" i="2"/>
  <c r="I16" i="2" l="1"/>
  <c r="H27" i="2"/>
  <c r="H34" i="2" s="1"/>
  <c r="I25" i="2"/>
  <c r="J22" i="2" s="1"/>
  <c r="I20" i="2" l="1"/>
  <c r="J25" i="2"/>
  <c r="K22" i="2" s="1"/>
  <c r="K25" i="2" s="1"/>
  <c r="J16" i="2" l="1"/>
  <c r="I27" i="2"/>
  <c r="I34" i="2" s="1"/>
  <c r="J20" i="2" l="1"/>
  <c r="K16" i="2" s="1"/>
  <c r="J27" i="2" l="1"/>
  <c r="J34" i="2" s="1"/>
  <c r="K20" i="2"/>
  <c r="K27" i="2" s="1"/>
  <c r="K34" i="2" s="1"/>
</calcChain>
</file>

<file path=xl/sharedStrings.xml><?xml version="1.0" encoding="utf-8"?>
<sst xmlns="http://schemas.openxmlformats.org/spreadsheetml/2006/main" count="68" uniqueCount="45">
  <si>
    <t>Kontrollrechnung</t>
  </si>
  <si>
    <t>-</t>
  </si>
  <si>
    <t>=</t>
  </si>
  <si>
    <t>+</t>
  </si>
  <si>
    <t>Korrektur des Vortrages</t>
  </si>
  <si>
    <t>Liquide Mittel zum 31.12. des Haushaltsjahres
(§ 3 Absatz 1 Satz 1 Nummer 60 GemHVO-Doppik)</t>
  </si>
  <si>
    <t>Kredite zur Sicherung der Zahlungsfähigkeit zum 31.12. des Haushaltsjahres
(§ 3 Absatz 1 Satz 1 Nummer 58 GemHVO-Doppik)</t>
  </si>
  <si>
    <t>Saldo der liquiden Mittel und der Kredite zur Sicherung der Zahlungsfähigkeit 
zum 31.12. des Haushaltsjahres</t>
  </si>
  <si>
    <t>Nr.</t>
  </si>
  <si>
    <r>
      <t>1</t>
    </r>
    <r>
      <rPr>
        <vertAlign val="superscript"/>
        <sz val="10"/>
        <rFont val="Arial"/>
        <family val="2"/>
      </rPr>
      <t>1</t>
    </r>
  </si>
  <si>
    <t>Liquide Mittel zum 31. Dezember des Haushaltsvorjahres
(§ 47 Absatz 4 Nummer 2.4 GemHVO-Doppik)</t>
  </si>
  <si>
    <r>
      <t>2</t>
    </r>
    <r>
      <rPr>
        <vertAlign val="superscript"/>
        <sz val="10"/>
        <rFont val="Arial"/>
        <family val="2"/>
      </rPr>
      <t>2</t>
    </r>
  </si>
  <si>
    <t>Saldo der laufenden Ein- und Auszahlungen zum
31. Dezember des Haushaltsvorjahres</t>
  </si>
  <si>
    <t>Saldo der laufenden Ein- und Auszahlungen zum
31. Dezember des Haushaltsjahres</t>
  </si>
  <si>
    <t>Saldo der Ein- und Auszahlungen aus Investitionstätigkeit zum 31. Dezember des Haushaltsvorjahres</t>
  </si>
  <si>
    <t>Saldo der Ein- und Auszahlungen aus Investitionstätigkeit zum 31. Dezember des Haushaltsjahres</t>
  </si>
  <si>
    <t>2.1</t>
  </si>
  <si>
    <t xml:space="preserve">* </t>
  </si>
  <si>
    <t>Hinweise zum Muster 5b</t>
  </si>
  <si>
    <t xml:space="preserve">Korrektur des Vortrages </t>
  </si>
  <si>
    <t>Saldo der Ein- und Auszahlungen aus durchlaufenden Geldern und ungeklärten Zahlungsvorgängen zum 31.12. des Haushaltsjahres</t>
  </si>
  <si>
    <t>Kassenkredit zum
31. Dezember des Haushaltsvorjahres</t>
  </si>
  <si>
    <t>Saldo der liquiden Mittel und der Kassenkredite zum 31. Dezember des Haushaltsvorjahres</t>
  </si>
  <si>
    <t>Saldo der Ein- und Auszahlungen aus Investitionstätigkeit
(§ 3 Absatz 1 Satz 1 Nummer 29 GemHVO-Doppik)</t>
  </si>
  <si>
    <t>Saldo der liquiden Mittel und der Kassenkredit zum 31. Dezember des Haushaltsjahres</t>
  </si>
  <si>
    <t>jahresbezogener Saldo der laufenden Ein- und Auszahlungen
(§ 3 Absatz 1 Satz 1 Nummer 27 GemHVO-Doppik)</t>
  </si>
  <si>
    <t>2</t>
  </si>
  <si>
    <t>1</t>
  </si>
  <si>
    <t>Haushalt Stadt Lassan 2025</t>
  </si>
  <si>
    <t>Nachrichtlich Plan 2024</t>
  </si>
  <si>
    <r>
      <t xml:space="preserve">Ansatz des Haushaltsjahres
(2025)
</t>
    </r>
    <r>
      <rPr>
        <b/>
        <sz val="8"/>
        <rFont val="Arial"/>
        <family val="2"/>
      </rPr>
      <t xml:space="preserve">Planzahl </t>
    </r>
  </si>
  <si>
    <r>
      <t xml:space="preserve">Planungs-daten des ersten Haushalts-folgejahres
(2026)
</t>
    </r>
    <r>
      <rPr>
        <sz val="8"/>
        <rFont val="Arial"/>
        <family val="2"/>
      </rPr>
      <t xml:space="preserve">Planzahl </t>
    </r>
  </si>
  <si>
    <r>
      <t xml:space="preserve">Planungs-daten des zweiten Haushalts-folgejahres
(2027) 
</t>
    </r>
    <r>
      <rPr>
        <sz val="8"/>
        <rFont val="Arial"/>
        <family val="2"/>
      </rPr>
      <t xml:space="preserve">Planzahl </t>
    </r>
  </si>
  <si>
    <r>
      <t xml:space="preserve">Planungs-daten des dritten Haushalts-folgejahres
(2028) 
</t>
    </r>
    <r>
      <rPr>
        <sz val="8"/>
        <rFont val="Arial"/>
        <family val="2"/>
      </rPr>
      <t xml:space="preserve">Planzahl </t>
    </r>
  </si>
  <si>
    <r>
      <t xml:space="preserve"> Ergebnisse aus JAB des Haushalts-vorjahres
(2023)
</t>
    </r>
    <r>
      <rPr>
        <sz val="8"/>
        <rFont val="Arial"/>
        <family val="2"/>
      </rPr>
      <t xml:space="preserve">
</t>
    </r>
  </si>
  <si>
    <t xml:space="preserve">Hier wurde der festgestellte Bestand an liquiden Mitteln der Stadt Lassan vom 31.12.2024 einschließlich der liquiden Mittel des Wohnungsverwalters zum Jahresende eingetragen. In der Kontrollrechnung 2 werden bis zum Haushaltsjahr 2024 die realen Bankbestände der Vorjahre, inkl. des Wohnungsverwalters, abgebildet. Ab dem Haushaltsjahr 2025 erfolgt lediglich die Übertragung der Zeile 17 der planmäßig zu erwartenden Bankbestände unter Berücksichtigung der vorläufigen Ergebnisse.  </t>
  </si>
  <si>
    <t xml:space="preserve">Alle Berechnungen in diesem Muster 5b basieren auf den vorläufigen IST Zahlen des Jahres 2024. Es gibt keine Übereinstimmung mit den Werten des Finanzausgleiches im Vorbericht sowie in den Listen "Finanzhaushalt" nachrichtlich Zeilen 38 und 39, da bei diesen Berechnungen die Planzahlen des Jahres 2024 zu Grunde gelegt wurden. </t>
  </si>
  <si>
    <t>Übersicht über die Zusammensetzung und Entwicklung des Saldos der liquiden Mittel 
und der Kredite zur Sicherung der Zahlungsfähigkeit im Finanzplanungszeitraum</t>
  </si>
  <si>
    <r>
      <t xml:space="preserve">vorläufiges Ergebnisse des Haushalts-vorjahres
(2024)
</t>
    </r>
    <r>
      <rPr>
        <sz val="8"/>
        <rFont val="Arial"/>
        <family val="2"/>
      </rPr>
      <t xml:space="preserve">
vorläufiges Ergebnis aus FR und Hoch-rechnung Muster 5a</t>
    </r>
  </si>
  <si>
    <r>
      <t xml:space="preserve">Planungs-
daten des 
zweiten 
Haushalts-folgejahres
(2027) 
</t>
    </r>
    <r>
      <rPr>
        <sz val="8"/>
        <rFont val="Arial"/>
        <family val="2"/>
      </rPr>
      <t xml:space="preserve">Planzahl </t>
    </r>
  </si>
  <si>
    <t>Saldo der Ein- und Auszahlungen aus Krediten für Investitionen und Investitionsförderungsmaßnahmen (ohne planmäßige Tilgung)</t>
  </si>
  <si>
    <t>Saldo der Ein- und Auszahlungen aus durchlaufenden Geldern und ungeklärten Zahlungsvorgängen 
zum 31.12. des Haushaltsvorjahres</t>
  </si>
  <si>
    <t>Saldo der Ein- und Auszahlungen aus durchlaufenden Geldern und ungeklärten Zahlungsvorgängen 
(§ 3 Absatz 1 Satz 1 Nummer 35 GemHVO-Doppik)</t>
  </si>
  <si>
    <r>
      <t xml:space="preserve">vorläufiges Ergebnisse des Haushalts-vorjahres
(2024)
</t>
    </r>
    <r>
      <rPr>
        <sz val="8"/>
        <rFont val="Arial"/>
        <family val="2"/>
      </rPr>
      <t xml:space="preserve">
vorläufiges Ergebnis aus FR und Hoch-rechnung Muster 5a </t>
    </r>
  </si>
  <si>
    <r>
      <rPr>
        <u/>
        <sz val="11"/>
        <rFont val="Arial"/>
        <family val="2"/>
      </rPr>
      <t>Erläuterung zur Vorgehensweise beim Befüllen des Musters 5 b:</t>
    </r>
    <r>
      <rPr>
        <sz val="11"/>
        <rFont val="Arial"/>
        <family val="2"/>
      </rPr>
      <t xml:space="preserve">
In Spalte 2 des Musters 5b sind die Planzahlen 2024 nachrichtlich ausgewiesen. Zur weiteren Berechnung wurde allerdings das vorläufige IST 2024 aus der  Hochrechnung lt. Muster 5a herangezogen, welches in Spalten 2.1 ausgewiesen ist. Diese Vorgehensweise ist erforderlich, um das Ergebnis so präzise wie möglich zu ermitteln. Insbesondere haben diese Berechnungen Auswirkungen auf die Ermittlung realistischer Werte für den Kassen- und Investitionskredit. Unter Berücksichtigung der vorzutragenden Beträge aus den Vorjahren, ergibt sich lt. Muster 5b, Zeile 7 Spalte 4, für das aktuelle Haushaltsjahr 2025 ein Bedarf an Kassenkredit i. H. v. -3.818.309,65 €. Tatsächlich wird jedoch für den laufenden Bereich ein Kassenkredit i. H. v. 5.829.682,75 € benötigt. Sowohl die Vorfinanzierung von Fördermitteln als auch der Saldo der Ein- und Auszahlungen aus Investitionstätigkeit müssen bei dieser Berechnung berücksichtigt werden. Eine detaillierte Darstellung hierzu finden Sie im Vorbericht. Im investiven Bereich wurde ein Investitionskredit in Höhe von 1.340.912,81 € (gerundet: 1.340.920,00 €)ermittelt.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</si>
</sst>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3" x14ac:knownFonts="1">
    <font>
      <sz val="11"/>
      <color theme="1"/>
      <name val="Calibri"/>
      <family val="2"/>
      <scheme val="minor"/>
    </font>
    <font>
      <sz val="10"/>
      <color theme="1"/>
      <name val="Arial"/>
      <family val="2"/>
    </font>
    <font>
      <b/>
      <sz val="12"/>
      <name val="Arial"/>
      <family val="2"/>
    </font>
    <font>
      <sz val="10"/>
      <name val="Arial"/>
      <family val="2"/>
    </font>
    <font>
      <vertAlign val="superscript"/>
      <sz val="10"/>
      <name val="Arial"/>
      <family val="2"/>
    </font>
    <font>
      <b/>
      <sz val="10"/>
      <name val="Arial"/>
      <family val="2"/>
    </font>
    <font>
      <sz val="8"/>
      <name val="Arial"/>
      <family val="2"/>
    </font>
    <font>
      <vertAlign val="superscript"/>
      <sz val="8"/>
      <name val="Arial"/>
      <family val="2"/>
    </font>
    <font>
      <sz val="11"/>
      <color theme="1"/>
      <name val="Calibri"/>
      <family val="2"/>
      <scheme val="minor"/>
    </font>
    <font>
      <sz val="11"/>
      <name val="Arial"/>
      <family val="2"/>
    </font>
    <font>
      <u/>
      <sz val="11"/>
      <name val="Arial"/>
      <family val="2"/>
    </font>
    <font>
      <b/>
      <sz val="8"/>
      <name val="Arial"/>
      <family val="2"/>
    </font>
    <font>
      <b/>
      <sz val="11"/>
      <name val="Arial"/>
      <family val="2"/>
    </font>
  </fonts>
  <fills count="7">
    <fill>
      <patternFill patternType="none"/>
    </fill>
    <fill>
      <patternFill patternType="gray125"/>
    </fill>
    <fill>
      <patternFill patternType="solid">
        <fgColor theme="0"/>
        <bgColor indexed="64"/>
      </patternFill>
    </fill>
    <fill>
      <patternFill patternType="solid">
        <fgColor theme="0"/>
        <bgColor indexed="31"/>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tint="-4.9989318521683403E-2"/>
        <bgColor indexed="31"/>
      </patternFill>
    </fill>
  </fills>
  <borders count="43">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top/>
      <bottom/>
      <diagonal/>
    </border>
    <border>
      <left/>
      <right style="medium">
        <color indexed="64"/>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4">
    <xf numFmtId="0" fontId="0" fillId="0" borderId="0"/>
    <xf numFmtId="0" fontId="1" fillId="0" borderId="0"/>
    <xf numFmtId="9" fontId="1" fillId="0" borderId="0" applyFont="0" applyFill="0" applyBorder="0" applyAlignment="0" applyProtection="0"/>
    <xf numFmtId="43" fontId="8" fillId="0" borderId="0" applyFont="0" applyFill="0" applyBorder="0" applyAlignment="0" applyProtection="0"/>
  </cellStyleXfs>
  <cellXfs count="169">
    <xf numFmtId="0" fontId="0" fillId="0" borderId="0" xfId="0"/>
    <xf numFmtId="4" fontId="3" fillId="2" borderId="2" xfId="1" applyNumberFormat="1" applyFont="1" applyFill="1" applyBorder="1" applyAlignment="1">
      <alignment horizontal="center" vertical="center"/>
    </xf>
    <xf numFmtId="0" fontId="3" fillId="0" borderId="2" xfId="1" applyFont="1" applyFill="1" applyBorder="1" applyAlignment="1">
      <alignment horizontal="center" vertical="center" wrapText="1"/>
    </xf>
    <xf numFmtId="4" fontId="3" fillId="2" borderId="7" xfId="1" applyNumberFormat="1" applyFont="1" applyFill="1" applyBorder="1" applyAlignment="1">
      <alignment horizontal="center" vertical="center"/>
    </xf>
    <xf numFmtId="43" fontId="3" fillId="2" borderId="2" xfId="1" applyNumberFormat="1" applyFont="1" applyFill="1" applyBorder="1" applyAlignment="1">
      <alignment horizontal="center" vertical="center"/>
    </xf>
    <xf numFmtId="43" fontId="3" fillId="2" borderId="7" xfId="1" applyNumberFormat="1" applyFont="1" applyFill="1" applyBorder="1" applyAlignment="1">
      <alignment horizontal="center" vertical="center"/>
    </xf>
    <xf numFmtId="49" fontId="3" fillId="0" borderId="17" xfId="1" applyNumberFormat="1" applyFont="1" applyFill="1" applyBorder="1" applyAlignment="1">
      <alignment horizontal="center" vertical="center"/>
    </xf>
    <xf numFmtId="0" fontId="3" fillId="0" borderId="18" xfId="1" applyFont="1" applyFill="1" applyBorder="1" applyAlignment="1">
      <alignment horizontal="center" vertical="center"/>
    </xf>
    <xf numFmtId="43" fontId="3" fillId="2" borderId="27" xfId="1" applyNumberFormat="1" applyFont="1" applyFill="1" applyBorder="1" applyAlignment="1">
      <alignment horizontal="center" vertical="center"/>
    </xf>
    <xf numFmtId="43" fontId="3" fillId="2" borderId="29" xfId="1" applyNumberFormat="1" applyFont="1" applyFill="1" applyBorder="1" applyAlignment="1">
      <alignment horizontal="center" vertical="center"/>
    </xf>
    <xf numFmtId="49" fontId="3" fillId="0" borderId="26" xfId="1" applyNumberFormat="1" applyFont="1" applyFill="1" applyBorder="1" applyAlignment="1">
      <alignment horizontal="center" vertical="center"/>
    </xf>
    <xf numFmtId="0" fontId="3" fillId="0" borderId="14" xfId="1" applyFont="1" applyFill="1" applyBorder="1" applyAlignment="1">
      <alignment horizontal="center" vertical="center"/>
    </xf>
    <xf numFmtId="0" fontId="3" fillId="0" borderId="3" xfId="1" applyFont="1" applyFill="1" applyBorder="1" applyAlignment="1">
      <alignment horizontal="center" vertical="center"/>
    </xf>
    <xf numFmtId="43" fontId="3" fillId="2" borderId="26" xfId="1" applyNumberFormat="1" applyFont="1" applyFill="1" applyBorder="1" applyAlignment="1">
      <alignment horizontal="center" vertical="center"/>
    </xf>
    <xf numFmtId="0" fontId="3" fillId="4" borderId="12" xfId="1" applyNumberFormat="1" applyFont="1" applyFill="1" applyBorder="1" applyAlignment="1">
      <alignment horizontal="center" vertical="center"/>
    </xf>
    <xf numFmtId="0" fontId="5" fillId="4" borderId="13" xfId="1" applyFont="1" applyFill="1" applyBorder="1" applyAlignment="1">
      <alignment horizontal="center" vertical="center"/>
    </xf>
    <xf numFmtId="43" fontId="3" fillId="4" borderId="12" xfId="1" applyNumberFormat="1" applyFont="1" applyFill="1" applyBorder="1" applyAlignment="1">
      <alignment horizontal="center" vertical="center"/>
    </xf>
    <xf numFmtId="43" fontId="3" fillId="4" borderId="13" xfId="1" applyNumberFormat="1" applyFont="1" applyFill="1" applyBorder="1" applyAlignment="1">
      <alignment horizontal="center" vertical="center"/>
    </xf>
    <xf numFmtId="43" fontId="3" fillId="4" borderId="21" xfId="1" applyNumberFormat="1" applyFont="1" applyFill="1" applyBorder="1" applyAlignment="1">
      <alignment horizontal="center" vertical="center"/>
    </xf>
    <xf numFmtId="43" fontId="3" fillId="4" borderId="14" xfId="1" applyNumberFormat="1" applyFont="1" applyFill="1" applyBorder="1" applyAlignment="1">
      <alignment horizontal="center" vertical="center"/>
    </xf>
    <xf numFmtId="0" fontId="3" fillId="4" borderId="12" xfId="1" applyFont="1" applyFill="1" applyBorder="1" applyAlignment="1">
      <alignment horizontal="center" vertical="center"/>
    </xf>
    <xf numFmtId="0" fontId="3" fillId="0" borderId="12" xfId="1" applyFont="1" applyFill="1" applyBorder="1" applyAlignment="1">
      <alignment horizontal="center" vertical="center" wrapText="1"/>
    </xf>
    <xf numFmtId="0" fontId="3" fillId="0" borderId="14" xfId="1" applyFont="1" applyFill="1" applyBorder="1" applyAlignment="1">
      <alignment horizontal="center" vertical="center" wrapText="1"/>
    </xf>
    <xf numFmtId="0" fontId="1" fillId="0" borderId="30" xfId="0" applyFont="1" applyBorder="1" applyAlignment="1">
      <alignment vertical="center" wrapText="1"/>
    </xf>
    <xf numFmtId="0" fontId="3" fillId="0" borderId="8" xfId="1" applyFont="1" applyFill="1" applyBorder="1" applyAlignment="1">
      <alignment horizontal="center" vertical="center"/>
    </xf>
    <xf numFmtId="4" fontId="3" fillId="2" borderId="1" xfId="1" applyNumberFormat="1" applyFont="1" applyFill="1" applyBorder="1" applyAlignment="1">
      <alignment horizontal="center" vertical="center"/>
    </xf>
    <xf numFmtId="43" fontId="3" fillId="2" borderId="1" xfId="1" applyNumberFormat="1" applyFont="1" applyFill="1" applyBorder="1" applyAlignment="1">
      <alignment horizontal="center" vertical="center"/>
    </xf>
    <xf numFmtId="43" fontId="3" fillId="2" borderId="17" xfId="1" applyNumberFormat="1" applyFont="1" applyFill="1" applyBorder="1" applyAlignment="1">
      <alignment horizontal="center" vertical="center"/>
    </xf>
    <xf numFmtId="43" fontId="3" fillId="2" borderId="18" xfId="1" applyNumberFormat="1" applyFont="1" applyFill="1" applyBorder="1" applyAlignment="1">
      <alignment horizontal="center" vertical="center"/>
    </xf>
    <xf numFmtId="43" fontId="3" fillId="2" borderId="25" xfId="1" applyNumberFormat="1" applyFont="1" applyFill="1" applyBorder="1" applyAlignment="1">
      <alignment horizontal="center" vertical="center"/>
    </xf>
    <xf numFmtId="0" fontId="3" fillId="0" borderId="13" xfId="1" applyFont="1" applyFill="1" applyBorder="1" applyAlignment="1">
      <alignment horizontal="center" vertical="center" wrapText="1"/>
    </xf>
    <xf numFmtId="43" fontId="3" fillId="2" borderId="35" xfId="1" applyNumberFormat="1" applyFont="1" applyFill="1" applyBorder="1" applyAlignment="1">
      <alignment horizontal="center" vertical="center"/>
    </xf>
    <xf numFmtId="0" fontId="3" fillId="5" borderId="13" xfId="1" applyFont="1" applyFill="1" applyBorder="1" applyAlignment="1">
      <alignment horizontal="center" vertical="center" wrapText="1"/>
    </xf>
    <xf numFmtId="43" fontId="3" fillId="5" borderId="18" xfId="1" applyNumberFormat="1" applyFont="1" applyFill="1" applyBorder="1" applyAlignment="1">
      <alignment horizontal="center" vertical="center"/>
    </xf>
    <xf numFmtId="43" fontId="3" fillId="5" borderId="13" xfId="1" applyNumberFormat="1" applyFont="1" applyFill="1" applyBorder="1" applyAlignment="1">
      <alignment horizontal="center" vertical="center"/>
    </xf>
    <xf numFmtId="43" fontId="3" fillId="5" borderId="27" xfId="1" applyNumberFormat="1" applyFont="1" applyFill="1" applyBorder="1" applyAlignment="1">
      <alignment horizontal="center" vertical="center"/>
    </xf>
    <xf numFmtId="4" fontId="3" fillId="5" borderId="2" xfId="1" applyNumberFormat="1" applyFont="1" applyFill="1" applyBorder="1" applyAlignment="1">
      <alignment horizontal="center" vertical="center"/>
    </xf>
    <xf numFmtId="43" fontId="3" fillId="5" borderId="2" xfId="1" applyNumberFormat="1" applyFont="1" applyFill="1" applyBorder="1" applyAlignment="1">
      <alignment horizontal="center" vertical="center"/>
    </xf>
    <xf numFmtId="43" fontId="5" fillId="4" borderId="22" xfId="1" applyNumberFormat="1" applyFont="1" applyFill="1" applyBorder="1" applyAlignment="1">
      <alignment horizontal="center" vertical="center"/>
    </xf>
    <xf numFmtId="4" fontId="5" fillId="4" borderId="23" xfId="1" applyNumberFormat="1" applyFont="1" applyFill="1" applyBorder="1" applyAlignment="1">
      <alignment horizontal="center" vertical="center"/>
    </xf>
    <xf numFmtId="43" fontId="5" fillId="4" borderId="23" xfId="1" applyNumberFormat="1" applyFont="1" applyFill="1" applyBorder="1" applyAlignment="1">
      <alignment horizontal="center" vertical="center"/>
    </xf>
    <xf numFmtId="43" fontId="5" fillId="4" borderId="24" xfId="1" applyNumberFormat="1" applyFont="1" applyFill="1" applyBorder="1" applyAlignment="1">
      <alignment horizontal="center" vertical="center"/>
    </xf>
    <xf numFmtId="43" fontId="5" fillId="4" borderId="8" xfId="1" applyNumberFormat="1" applyFont="1" applyFill="1" applyBorder="1" applyAlignment="1">
      <alignment horizontal="center" vertical="center"/>
    </xf>
    <xf numFmtId="0" fontId="3" fillId="0" borderId="27"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7"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7" xfId="1" applyFont="1" applyFill="1" applyBorder="1" applyAlignment="1">
      <alignment horizontal="left" vertical="center" wrapText="1"/>
    </xf>
    <xf numFmtId="0" fontId="3" fillId="0" borderId="28" xfId="1" applyFont="1" applyFill="1" applyBorder="1" applyAlignment="1">
      <alignment horizontal="left" vertical="center" wrapText="1"/>
    </xf>
    <xf numFmtId="0" fontId="3" fillId="0" borderId="26"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17" xfId="1" applyFont="1" applyFill="1" applyBorder="1" applyAlignment="1">
      <alignment horizontal="center" vertical="center"/>
    </xf>
    <xf numFmtId="0" fontId="3" fillId="0" borderId="27" xfId="1" applyFont="1" applyBorder="1" applyAlignment="1">
      <alignment horizontal="left" vertical="center" wrapText="1"/>
    </xf>
    <xf numFmtId="0" fontId="3" fillId="0" borderId="18" xfId="1" applyFont="1" applyBorder="1" applyAlignment="1">
      <alignment horizontal="left" vertical="center" wrapText="1"/>
    </xf>
    <xf numFmtId="0" fontId="3" fillId="0" borderId="26" xfId="1" applyFont="1" applyBorder="1" applyAlignment="1">
      <alignment horizontal="center" vertical="center"/>
    </xf>
    <xf numFmtId="0" fontId="3" fillId="0" borderId="1" xfId="1" applyFont="1" applyBorder="1" applyAlignment="1">
      <alignment horizontal="center" vertical="center"/>
    </xf>
    <xf numFmtId="0" fontId="3" fillId="0" borderId="3" xfId="1" applyFont="1" applyBorder="1" applyAlignment="1">
      <alignment horizontal="center" vertical="center"/>
    </xf>
    <xf numFmtId="0" fontId="3" fillId="0" borderId="27" xfId="1" applyFont="1" applyBorder="1" applyAlignment="1">
      <alignment horizontal="center" vertical="center"/>
    </xf>
    <xf numFmtId="0" fontId="3" fillId="0" borderId="28" xfId="1" applyFont="1" applyBorder="1" applyAlignment="1">
      <alignment horizontal="center" vertical="center"/>
    </xf>
    <xf numFmtId="0" fontId="3" fillId="0" borderId="2" xfId="1" applyFont="1" applyBorder="1" applyAlignment="1">
      <alignment horizontal="center" vertical="center"/>
    </xf>
    <xf numFmtId="0" fontId="3" fillId="0" borderId="19" xfId="1" applyFont="1" applyBorder="1" applyAlignment="1">
      <alignment horizontal="center" vertical="center"/>
    </xf>
    <xf numFmtId="0" fontId="3" fillId="0" borderId="4" xfId="1" applyFont="1" applyBorder="1" applyAlignment="1">
      <alignment horizontal="center" vertical="center"/>
    </xf>
    <xf numFmtId="0" fontId="3" fillId="0" borderId="30" xfId="1" applyFont="1" applyBorder="1" applyAlignment="1">
      <alignment horizontal="center" vertical="center"/>
    </xf>
    <xf numFmtId="0" fontId="5" fillId="4" borderId="13" xfId="1" applyFont="1" applyFill="1" applyBorder="1" applyAlignment="1">
      <alignment horizontal="left" vertical="center" wrapText="1"/>
    </xf>
    <xf numFmtId="0" fontId="5" fillId="4" borderId="21" xfId="1" applyFont="1" applyFill="1" applyBorder="1" applyAlignment="1">
      <alignment horizontal="left" vertical="center" wrapText="1"/>
    </xf>
    <xf numFmtId="0" fontId="12" fillId="0" borderId="9" xfId="1" applyFont="1" applyFill="1" applyBorder="1" applyAlignment="1">
      <alignment horizontal="center" vertical="center" wrapText="1"/>
    </xf>
    <xf numFmtId="0" fontId="12" fillId="0" borderId="31" xfId="1" applyFont="1" applyFill="1" applyBorder="1" applyAlignment="1">
      <alignment horizontal="center" vertical="center" wrapText="1"/>
    </xf>
    <xf numFmtId="0" fontId="12" fillId="0" borderId="34" xfId="1" applyFont="1" applyFill="1" applyBorder="1" applyAlignment="1">
      <alignment horizontal="center" vertical="center" wrapText="1"/>
    </xf>
    <xf numFmtId="0" fontId="12" fillId="0" borderId="33" xfId="1" applyFont="1" applyFill="1" applyBorder="1" applyAlignment="1">
      <alignment horizontal="center" vertical="center" wrapText="1"/>
    </xf>
    <xf numFmtId="0" fontId="3" fillId="0" borderId="0" xfId="1" applyFont="1" applyAlignment="1">
      <alignment vertical="center"/>
    </xf>
    <xf numFmtId="0" fontId="3" fillId="0" borderId="27" xfId="1" applyFont="1" applyFill="1" applyBorder="1" applyAlignment="1">
      <alignment vertical="center"/>
    </xf>
    <xf numFmtId="0" fontId="3" fillId="0" borderId="28" xfId="1" applyFont="1" applyFill="1" applyBorder="1" applyAlignment="1">
      <alignment vertical="center"/>
    </xf>
    <xf numFmtId="0" fontId="3" fillId="0" borderId="2" xfId="1" applyFont="1" applyFill="1" applyBorder="1" applyAlignment="1">
      <alignment vertical="center"/>
    </xf>
    <xf numFmtId="0" fontId="3" fillId="0" borderId="19" xfId="1" applyFont="1" applyFill="1" applyBorder="1" applyAlignment="1">
      <alignment vertical="center"/>
    </xf>
    <xf numFmtId="0" fontId="3" fillId="0" borderId="18" xfId="1" applyFont="1" applyFill="1" applyBorder="1" applyAlignment="1">
      <alignment vertical="center"/>
    </xf>
    <xf numFmtId="0" fontId="3" fillId="0" borderId="20" xfId="1" applyFont="1" applyFill="1" applyBorder="1" applyAlignment="1">
      <alignment vertical="center"/>
    </xf>
    <xf numFmtId="0" fontId="3" fillId="0" borderId="18" xfId="1" applyFont="1" applyFill="1" applyBorder="1" applyAlignment="1">
      <alignment horizontal="left" vertical="center" wrapText="1"/>
    </xf>
    <xf numFmtId="0" fontId="3" fillId="3" borderId="15" xfId="1" applyFont="1" applyFill="1" applyBorder="1" applyAlignment="1">
      <alignment vertical="center"/>
    </xf>
    <xf numFmtId="0" fontId="3" fillId="3" borderId="16" xfId="1" applyFont="1" applyFill="1" applyBorder="1" applyAlignment="1">
      <alignment vertical="center"/>
    </xf>
    <xf numFmtId="0" fontId="3" fillId="3" borderId="32" xfId="1" applyFont="1" applyFill="1" applyBorder="1" applyAlignment="1">
      <alignment vertical="center"/>
    </xf>
    <xf numFmtId="0" fontId="3" fillId="0" borderId="16" xfId="1" applyFont="1" applyBorder="1" applyAlignment="1">
      <alignment vertical="center"/>
    </xf>
    <xf numFmtId="0" fontId="3" fillId="0" borderId="19" xfId="1" applyFont="1" applyFill="1" applyBorder="1" applyAlignment="1">
      <alignment horizontal="left" vertical="center" wrapText="1"/>
    </xf>
    <xf numFmtId="0" fontId="3" fillId="0" borderId="30" xfId="1" applyFont="1" applyFill="1" applyBorder="1" applyAlignment="1">
      <alignment horizontal="left" vertical="center" wrapText="1"/>
    </xf>
    <xf numFmtId="0" fontId="3" fillId="4" borderId="13" xfId="1" applyFont="1" applyFill="1" applyBorder="1" applyAlignment="1">
      <alignment horizontal="left" vertical="center" wrapText="1"/>
    </xf>
    <xf numFmtId="0" fontId="3" fillId="4" borderId="21" xfId="1" applyFont="1" applyFill="1" applyBorder="1" applyAlignment="1">
      <alignment horizontal="left" vertical="center" wrapText="1"/>
    </xf>
    <xf numFmtId="0" fontId="3" fillId="2" borderId="11" xfId="1" applyFont="1" applyFill="1" applyBorder="1" applyAlignment="1">
      <alignment vertical="center"/>
    </xf>
    <xf numFmtId="0" fontId="3" fillId="2" borderId="0" xfId="1" applyFont="1" applyFill="1" applyBorder="1" applyAlignment="1">
      <alignment vertical="center"/>
    </xf>
    <xf numFmtId="0" fontId="3" fillId="0" borderId="5" xfId="1" applyFont="1" applyBorder="1" applyAlignment="1">
      <alignment vertical="center"/>
    </xf>
    <xf numFmtId="0" fontId="3" fillId="0" borderId="6" xfId="1" applyFont="1" applyBorder="1" applyAlignment="1">
      <alignment vertical="center"/>
    </xf>
    <xf numFmtId="0" fontId="3" fillId="0" borderId="17" xfId="1" applyFont="1" applyBorder="1" applyAlignment="1">
      <alignment vertical="center"/>
    </xf>
    <xf numFmtId="0" fontId="3" fillId="0" borderId="18" xfId="1" applyFont="1" applyBorder="1" applyAlignment="1">
      <alignment vertical="center"/>
    </xf>
    <xf numFmtId="43" fontId="3" fillId="5" borderId="18" xfId="1" applyNumberFormat="1" applyFont="1" applyFill="1" applyBorder="1" applyAlignment="1">
      <alignment vertical="center"/>
    </xf>
    <xf numFmtId="0" fontId="3" fillId="4" borderId="12" xfId="1" applyFont="1" applyFill="1" applyBorder="1" applyAlignment="1">
      <alignment vertical="center"/>
    </xf>
    <xf numFmtId="0" fontId="3" fillId="4" borderId="13" xfId="1" applyFont="1" applyFill="1" applyBorder="1" applyAlignment="1">
      <alignment vertical="center"/>
    </xf>
    <xf numFmtId="43" fontId="3" fillId="4" borderId="12" xfId="1" applyNumberFormat="1" applyFont="1" applyFill="1" applyBorder="1" applyAlignment="1">
      <alignment vertical="center"/>
    </xf>
    <xf numFmtId="43" fontId="3" fillId="4" borderId="14" xfId="1" applyNumberFormat="1" applyFont="1" applyFill="1" applyBorder="1" applyAlignment="1">
      <alignment vertical="center"/>
    </xf>
    <xf numFmtId="0" fontId="7" fillId="0" borderId="0" xfId="1" applyFont="1" applyFill="1" applyBorder="1" applyAlignment="1">
      <alignment horizontal="center" vertical="center"/>
    </xf>
    <xf numFmtId="0" fontId="6" fillId="0" borderId="0" xfId="1" applyFont="1" applyFill="1" applyBorder="1" applyAlignment="1">
      <alignment horizontal="left" vertical="center" wrapText="1"/>
    </xf>
    <xf numFmtId="0" fontId="12" fillId="0" borderId="0" xfId="1" applyFont="1" applyBorder="1" applyAlignment="1">
      <alignment horizontal="center" vertical="center"/>
    </xf>
    <xf numFmtId="0" fontId="9" fillId="0" borderId="0" xfId="1" applyFont="1" applyAlignment="1">
      <alignment horizontal="center" vertical="center"/>
    </xf>
    <xf numFmtId="0" fontId="3" fillId="0" borderId="0" xfId="1" applyFont="1" applyFill="1" applyBorder="1" applyAlignment="1">
      <alignment vertical="center"/>
    </xf>
    <xf numFmtId="0" fontId="3" fillId="0" borderId="0" xfId="1" applyFont="1" applyFill="1" applyBorder="1" applyAlignment="1">
      <alignment vertical="center" wrapText="1"/>
    </xf>
    <xf numFmtId="0" fontId="3" fillId="0" borderId="0" xfId="1" applyFont="1" applyFill="1" applyAlignment="1">
      <alignment vertical="center"/>
    </xf>
    <xf numFmtId="0" fontId="2" fillId="0" borderId="0" xfId="1" applyFont="1" applyFill="1" applyBorder="1" applyAlignment="1">
      <alignment horizontal="center" vertical="center" wrapText="1"/>
    </xf>
    <xf numFmtId="0" fontId="3" fillId="0" borderId="0" xfId="1" applyFont="1" applyFill="1" applyBorder="1" applyAlignment="1">
      <alignment horizontal="center" vertical="center"/>
    </xf>
    <xf numFmtId="0" fontId="9" fillId="0" borderId="0" xfId="1" applyFont="1" applyFill="1" applyBorder="1" applyAlignment="1">
      <alignment horizontal="left" vertical="center" wrapText="1"/>
    </xf>
    <xf numFmtId="0" fontId="2" fillId="0" borderId="0" xfId="1" applyFont="1" applyFill="1" applyBorder="1" applyAlignment="1">
      <alignment horizontal="left" vertical="center" wrapText="1"/>
    </xf>
    <xf numFmtId="0" fontId="9" fillId="0" borderId="0" xfId="1" applyFont="1" applyFill="1" applyBorder="1" applyAlignment="1">
      <alignment vertical="center" wrapText="1"/>
    </xf>
    <xf numFmtId="0" fontId="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20" xfId="1" applyFont="1" applyFill="1" applyBorder="1" applyAlignment="1">
      <alignment horizontal="left" vertical="center" wrapText="1"/>
    </xf>
    <xf numFmtId="0" fontId="3" fillId="0" borderId="36" xfId="1" applyFont="1" applyFill="1" applyBorder="1" applyAlignment="1">
      <alignment horizontal="center" vertical="center"/>
    </xf>
    <xf numFmtId="0" fontId="3" fillId="0" borderId="28" xfId="1" applyFont="1" applyBorder="1" applyAlignment="1">
      <alignment horizontal="left" vertical="center" wrapText="1"/>
    </xf>
    <xf numFmtId="0" fontId="3" fillId="0" borderId="20" xfId="1" applyFont="1" applyBorder="1" applyAlignment="1">
      <alignment horizontal="left" vertical="center" wrapText="1"/>
    </xf>
    <xf numFmtId="0" fontId="3" fillId="0" borderId="11" xfId="1" applyFont="1" applyBorder="1" applyAlignment="1">
      <alignment horizontal="center" vertical="center"/>
    </xf>
    <xf numFmtId="0" fontId="3" fillId="0" borderId="0" xfId="1" applyFont="1" applyBorder="1" applyAlignment="1">
      <alignment horizontal="center" vertical="center"/>
    </xf>
    <xf numFmtId="0" fontId="3" fillId="0" borderId="36" xfId="1" applyFont="1" applyBorder="1" applyAlignment="1">
      <alignment horizontal="center" vertical="center"/>
    </xf>
    <xf numFmtId="43" fontId="3" fillId="2" borderId="5" xfId="1" applyNumberFormat="1" applyFont="1" applyFill="1" applyBorder="1" applyAlignment="1">
      <alignment horizontal="center" vertical="center"/>
    </xf>
    <xf numFmtId="43" fontId="3" fillId="6" borderId="5" xfId="1" applyNumberFormat="1" applyFont="1" applyFill="1" applyBorder="1" applyAlignment="1">
      <alignment horizontal="center" vertical="center"/>
    </xf>
    <xf numFmtId="49" fontId="3" fillId="5" borderId="12" xfId="1" applyNumberFormat="1" applyFont="1" applyFill="1" applyBorder="1" applyAlignment="1">
      <alignment horizontal="center" vertical="center"/>
    </xf>
    <xf numFmtId="49" fontId="3" fillId="5" borderId="13" xfId="1" applyNumberFormat="1" applyFont="1" applyFill="1" applyBorder="1" applyAlignment="1">
      <alignment horizontal="center" vertical="center"/>
    </xf>
    <xf numFmtId="0" fontId="3" fillId="0" borderId="13" xfId="1" applyFont="1" applyFill="1" applyBorder="1" applyAlignment="1">
      <alignment horizontal="center" vertical="center"/>
    </xf>
    <xf numFmtId="43" fontId="3" fillId="2" borderId="6" xfId="1" applyNumberFormat="1" applyFont="1" applyFill="1" applyBorder="1" applyAlignment="1">
      <alignment horizontal="center" vertical="center"/>
    </xf>
    <xf numFmtId="43" fontId="3" fillId="2" borderId="37" xfId="1" applyNumberFormat="1" applyFont="1" applyFill="1" applyBorder="1" applyAlignment="1">
      <alignment horizontal="center" vertical="center"/>
    </xf>
    <xf numFmtId="43" fontId="3" fillId="2" borderId="6" xfId="1" applyNumberFormat="1" applyFont="1" applyFill="1" applyBorder="1" applyAlignment="1">
      <alignment vertical="center"/>
    </xf>
    <xf numFmtId="43" fontId="3" fillId="5" borderId="5" xfId="1" applyNumberFormat="1" applyFont="1" applyFill="1" applyBorder="1" applyAlignment="1">
      <alignment vertical="center"/>
    </xf>
    <xf numFmtId="43" fontId="3" fillId="0" borderId="5" xfId="1" applyNumberFormat="1" applyFont="1" applyBorder="1" applyAlignment="1">
      <alignment vertical="center"/>
    </xf>
    <xf numFmtId="43" fontId="3" fillId="0" borderId="37" xfId="1" applyNumberFormat="1" applyFont="1" applyBorder="1" applyAlignment="1">
      <alignment vertical="center"/>
    </xf>
    <xf numFmtId="49" fontId="3" fillId="3" borderId="21" xfId="1" applyNumberFormat="1" applyFont="1" applyFill="1" applyBorder="1" applyAlignment="1">
      <alignment horizontal="center" vertical="center"/>
    </xf>
    <xf numFmtId="43" fontId="3" fillId="2" borderId="38" xfId="1" applyNumberFormat="1" applyFont="1" applyFill="1" applyBorder="1" applyAlignment="1">
      <alignment vertical="center"/>
    </xf>
    <xf numFmtId="0" fontId="3" fillId="0" borderId="39" xfId="1" applyFont="1" applyFill="1" applyBorder="1" applyAlignment="1">
      <alignment horizontal="center" vertical="center"/>
    </xf>
    <xf numFmtId="43" fontId="3" fillId="0" borderId="40" xfId="1" applyNumberFormat="1" applyFont="1" applyBorder="1" applyAlignment="1">
      <alignment vertical="center"/>
    </xf>
    <xf numFmtId="43" fontId="3" fillId="4" borderId="10" xfId="1" applyNumberFormat="1" applyFont="1" applyFill="1" applyBorder="1" applyAlignment="1">
      <alignment vertical="center"/>
    </xf>
    <xf numFmtId="0" fontId="3" fillId="0" borderId="21" xfId="1" applyFont="1" applyFill="1" applyBorder="1" applyAlignment="1">
      <alignment horizontal="center" vertical="center" wrapText="1"/>
    </xf>
    <xf numFmtId="0" fontId="3" fillId="0" borderId="39" xfId="1" applyFont="1" applyFill="1" applyBorder="1" applyAlignment="1">
      <alignment horizontal="center" vertical="center" wrapText="1"/>
    </xf>
    <xf numFmtId="0" fontId="5" fillId="4" borderId="8" xfId="1" applyFont="1" applyFill="1" applyBorder="1" applyAlignment="1">
      <alignment horizontal="center" vertical="center" wrapText="1"/>
    </xf>
    <xf numFmtId="43" fontId="3" fillId="4" borderId="39" xfId="1" applyNumberFormat="1" applyFont="1" applyFill="1" applyBorder="1" applyAlignment="1">
      <alignment horizontal="center" vertical="center"/>
    </xf>
    <xf numFmtId="43" fontId="3" fillId="3" borderId="28" xfId="1" applyNumberFormat="1" applyFont="1" applyFill="1" applyBorder="1" applyAlignment="1">
      <alignment horizontal="center" vertical="center"/>
    </xf>
    <xf numFmtId="4" fontId="3" fillId="3" borderId="19" xfId="1" applyNumberFormat="1" applyFont="1" applyFill="1" applyBorder="1" applyAlignment="1">
      <alignment horizontal="center" vertical="center"/>
    </xf>
    <xf numFmtId="43" fontId="3" fillId="3" borderId="19" xfId="1" applyNumberFormat="1" applyFont="1" applyFill="1" applyBorder="1" applyAlignment="1">
      <alignment horizontal="center" vertical="center"/>
    </xf>
    <xf numFmtId="4" fontId="3" fillId="2" borderId="41" xfId="1" applyNumberFormat="1" applyFont="1" applyFill="1" applyBorder="1" applyAlignment="1">
      <alignment horizontal="center" vertical="center"/>
    </xf>
    <xf numFmtId="43" fontId="3" fillId="2" borderId="41" xfId="1" applyNumberFormat="1" applyFont="1" applyFill="1" applyBorder="1" applyAlignment="1">
      <alignment horizontal="center" vertical="center"/>
    </xf>
    <xf numFmtId="43" fontId="3" fillId="2" borderId="38" xfId="1" applyNumberFormat="1" applyFont="1" applyFill="1" applyBorder="1" applyAlignment="1">
      <alignment horizontal="center" vertical="center"/>
    </xf>
    <xf numFmtId="43" fontId="3" fillId="2" borderId="40" xfId="1" applyNumberFormat="1" applyFont="1" applyFill="1" applyBorder="1" applyAlignment="1">
      <alignment horizontal="center" vertical="center"/>
    </xf>
    <xf numFmtId="43" fontId="3" fillId="6" borderId="17" xfId="1" applyNumberFormat="1" applyFont="1" applyFill="1" applyBorder="1" applyAlignment="1">
      <alignment horizontal="center" vertical="center"/>
    </xf>
    <xf numFmtId="43" fontId="3" fillId="3" borderId="20" xfId="1" applyNumberFormat="1" applyFont="1" applyFill="1" applyBorder="1" applyAlignment="1">
      <alignment horizontal="center" vertical="center"/>
    </xf>
    <xf numFmtId="43" fontId="3" fillId="0" borderId="42" xfId="1" applyNumberFormat="1" applyFont="1" applyBorder="1" applyAlignment="1">
      <alignment horizontal="center" vertical="center"/>
    </xf>
    <xf numFmtId="43" fontId="3" fillId="0" borderId="18" xfId="1" applyNumberFormat="1" applyFont="1" applyBorder="1" applyAlignment="1">
      <alignment horizontal="center" vertical="center"/>
    </xf>
    <xf numFmtId="43" fontId="3" fillId="0" borderId="25" xfId="1" applyNumberFormat="1" applyFont="1" applyBorder="1" applyAlignment="1">
      <alignment horizontal="center" vertical="center"/>
    </xf>
    <xf numFmtId="43" fontId="3" fillId="2" borderId="42" xfId="0" applyNumberFormat="1" applyFont="1" applyFill="1" applyBorder="1" applyAlignment="1">
      <alignment horizontal="center" vertical="center"/>
    </xf>
    <xf numFmtId="43" fontId="3" fillId="2" borderId="18" xfId="0" applyNumberFormat="1" applyFont="1" applyFill="1" applyBorder="1" applyAlignment="1">
      <alignment horizontal="center" vertical="center"/>
    </xf>
    <xf numFmtId="43" fontId="3" fillId="2" borderId="25" xfId="0" applyNumberFormat="1" applyFont="1" applyFill="1" applyBorder="1" applyAlignment="1">
      <alignment horizontal="center" vertical="center"/>
    </xf>
    <xf numFmtId="43" fontId="5" fillId="4" borderId="24" xfId="0" applyNumberFormat="1" applyFont="1" applyFill="1" applyBorder="1" applyAlignment="1">
      <alignment horizontal="center" vertical="center"/>
    </xf>
    <xf numFmtId="43" fontId="3" fillId="2" borderId="20" xfId="3" applyNumberFormat="1" applyFont="1" applyFill="1" applyBorder="1" applyAlignment="1">
      <alignment horizontal="center" vertical="center"/>
    </xf>
    <xf numFmtId="43" fontId="3" fillId="4" borderId="8" xfId="1" applyNumberFormat="1" applyFont="1" applyFill="1" applyBorder="1" applyAlignment="1">
      <alignment horizontal="center" vertical="center"/>
    </xf>
    <xf numFmtId="43" fontId="3" fillId="2" borderId="42" xfId="1" applyNumberFormat="1" applyFont="1" applyFill="1" applyBorder="1" applyAlignment="1">
      <alignment horizontal="center" vertical="center"/>
    </xf>
    <xf numFmtId="43" fontId="3" fillId="2" borderId="17" xfId="1" applyNumberFormat="1" applyFont="1" applyFill="1" applyBorder="1" applyAlignment="1">
      <alignment vertical="center"/>
    </xf>
    <xf numFmtId="43" fontId="3" fillId="2" borderId="20" xfId="1" applyNumberFormat="1" applyFont="1" applyFill="1" applyBorder="1" applyAlignment="1">
      <alignment vertical="center"/>
    </xf>
    <xf numFmtId="43" fontId="3" fillId="5" borderId="13" xfId="1" applyNumberFormat="1" applyFont="1" applyFill="1" applyBorder="1" applyAlignment="1">
      <alignment vertical="center"/>
    </xf>
    <xf numFmtId="43" fontId="5" fillId="4" borderId="24" xfId="1" applyNumberFormat="1" applyFont="1" applyFill="1" applyBorder="1" applyAlignment="1">
      <alignment vertical="center"/>
    </xf>
    <xf numFmtId="43" fontId="5" fillId="4" borderId="8" xfId="1" applyNumberFormat="1" applyFont="1" applyFill="1" applyBorder="1" applyAlignment="1">
      <alignment vertical="center"/>
    </xf>
    <xf numFmtId="43" fontId="3" fillId="0" borderId="42" xfId="1" applyNumberFormat="1" applyFont="1" applyFill="1" applyBorder="1" applyAlignment="1">
      <alignment vertical="center"/>
    </xf>
    <xf numFmtId="43" fontId="3" fillId="0" borderId="18" xfId="1" applyNumberFormat="1" applyFont="1" applyFill="1" applyBorder="1" applyAlignment="1">
      <alignment vertical="center"/>
    </xf>
    <xf numFmtId="43" fontId="3" fillId="0" borderId="25" xfId="1" applyNumberFormat="1" applyFont="1" applyFill="1" applyBorder="1" applyAlignment="1">
      <alignment vertical="center"/>
    </xf>
    <xf numFmtId="43" fontId="3" fillId="4" borderId="13" xfId="1" applyNumberFormat="1" applyFont="1" applyFill="1" applyBorder="1" applyAlignment="1">
      <alignment vertical="center"/>
    </xf>
  </cellXfs>
  <cellStyles count="4">
    <cellStyle name="Komma" xfId="3" builtinId="3"/>
    <cellStyle name="Prozent 2" xfId="2"/>
    <cellStyle name="Standard" xfId="0" builtinId="0"/>
    <cellStyle name="Standard 2" xfId="1"/>
  </cellStyles>
  <dxfs count="0"/>
  <tableStyles count="0" defaultTableStyle="TableStyleMedium2" defaultPivotStyle="PivotStyleLight16"/>
  <colors>
    <mruColors>
      <color rgb="FF008000"/>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828260</xdr:colOff>
      <xdr:row>5</xdr:row>
      <xdr:rowOff>152400</xdr:rowOff>
    </xdr:from>
    <xdr:to>
      <xdr:col>7</xdr:col>
      <xdr:colOff>76199</xdr:colOff>
      <xdr:row>7</xdr:row>
      <xdr:rowOff>152400</xdr:rowOff>
    </xdr:to>
    <xdr:sp macro="" textlink="">
      <xdr:nvSpPr>
        <xdr:cNvPr id="2" name="Textfeld 1">
          <a:extLst>
            <a:ext uri="{FF2B5EF4-FFF2-40B4-BE49-F238E27FC236}">
              <a16:creationId xmlns:a16="http://schemas.microsoft.com/office/drawing/2014/main" xmlns="" id="{00000000-0008-0000-0000-000002000000}"/>
            </a:ext>
          </a:extLst>
        </xdr:cNvPr>
        <xdr:cNvSpPr txBox="1"/>
      </xdr:nvSpPr>
      <xdr:spPr>
        <a:xfrm>
          <a:off x="7520608" y="2822713"/>
          <a:ext cx="354495" cy="490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6</xdr:col>
      <xdr:colOff>0</xdr:colOff>
      <xdr:row>17</xdr:row>
      <xdr:rowOff>0</xdr:rowOff>
    </xdr:from>
    <xdr:to>
      <xdr:col>6</xdr:col>
      <xdr:colOff>95249</xdr:colOff>
      <xdr:row>17</xdr:row>
      <xdr:rowOff>190500</xdr:rowOff>
    </xdr:to>
    <xdr:sp macro="" textlink="">
      <xdr:nvSpPr>
        <xdr:cNvPr id="3" name="Textfeld 2">
          <a:extLst>
            <a:ext uri="{FF2B5EF4-FFF2-40B4-BE49-F238E27FC236}">
              <a16:creationId xmlns:a16="http://schemas.microsoft.com/office/drawing/2014/main" xmlns="" id="{00000000-0008-0000-0000-000003000000}"/>
            </a:ext>
          </a:extLst>
        </xdr:cNvPr>
        <xdr:cNvSpPr txBox="1"/>
      </xdr:nvSpPr>
      <xdr:spPr>
        <a:xfrm>
          <a:off x="6925235" y="6066692"/>
          <a:ext cx="430995"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6</xdr:col>
      <xdr:colOff>0</xdr:colOff>
      <xdr:row>12</xdr:row>
      <xdr:rowOff>21167</xdr:rowOff>
    </xdr:from>
    <xdr:to>
      <xdr:col>6</xdr:col>
      <xdr:colOff>52861</xdr:colOff>
      <xdr:row>12</xdr:row>
      <xdr:rowOff>211667</xdr:rowOff>
    </xdr:to>
    <xdr:sp macro="" textlink="">
      <xdr:nvSpPr>
        <xdr:cNvPr id="4" name="Textfeld 3">
          <a:extLst>
            <a:ext uri="{FF2B5EF4-FFF2-40B4-BE49-F238E27FC236}">
              <a16:creationId xmlns:a16="http://schemas.microsoft.com/office/drawing/2014/main" xmlns="" id="{00000000-0008-0000-0000-000004000000}"/>
            </a:ext>
          </a:extLst>
        </xdr:cNvPr>
        <xdr:cNvSpPr txBox="1"/>
      </xdr:nvSpPr>
      <xdr:spPr>
        <a:xfrm>
          <a:off x="6205054" y="4561417"/>
          <a:ext cx="377724"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 </a:t>
          </a:r>
        </a:p>
      </xdr:txBody>
    </xdr:sp>
    <xdr:clientData/>
  </xdr:twoCellAnchor>
  <xdr:twoCellAnchor>
    <xdr:from>
      <xdr:col>6</xdr:col>
      <xdr:colOff>0</xdr:colOff>
      <xdr:row>17</xdr:row>
      <xdr:rowOff>84667</xdr:rowOff>
    </xdr:from>
    <xdr:to>
      <xdr:col>6</xdr:col>
      <xdr:colOff>95248</xdr:colOff>
      <xdr:row>17</xdr:row>
      <xdr:rowOff>264583</xdr:rowOff>
    </xdr:to>
    <xdr:sp macro="" textlink="">
      <xdr:nvSpPr>
        <xdr:cNvPr id="5" name="Textfeld 4">
          <a:extLst>
            <a:ext uri="{FF2B5EF4-FFF2-40B4-BE49-F238E27FC236}">
              <a16:creationId xmlns:a16="http://schemas.microsoft.com/office/drawing/2014/main" xmlns="" id="{00000000-0008-0000-0000-000005000000}"/>
            </a:ext>
          </a:extLst>
        </xdr:cNvPr>
        <xdr:cNvSpPr txBox="1"/>
      </xdr:nvSpPr>
      <xdr:spPr>
        <a:xfrm>
          <a:off x="6212417" y="6783917"/>
          <a:ext cx="412748" cy="179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0</xdr:colOff>
      <xdr:row>7</xdr:row>
      <xdr:rowOff>152400</xdr:rowOff>
    </xdr:to>
    <xdr:sp macro="" textlink="">
      <xdr:nvSpPr>
        <xdr:cNvPr id="6" name="Textfeld 5">
          <a:extLst>
            <a:ext uri="{FF2B5EF4-FFF2-40B4-BE49-F238E27FC236}">
              <a16:creationId xmlns:a16="http://schemas.microsoft.com/office/drawing/2014/main" xmlns="" id="{00000000-0008-0000-0000-000006000000}"/>
            </a:ext>
          </a:extLst>
        </xdr:cNvPr>
        <xdr:cNvSpPr txBox="1"/>
      </xdr:nvSpPr>
      <xdr:spPr>
        <a:xfrm>
          <a:off x="7163628" y="3134967"/>
          <a:ext cx="259246" cy="1896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6</xdr:col>
      <xdr:colOff>0</xdr:colOff>
      <xdr:row>6</xdr:row>
      <xdr:rowOff>285750</xdr:rowOff>
    </xdr:from>
    <xdr:to>
      <xdr:col>6</xdr:col>
      <xdr:colOff>76200</xdr:colOff>
      <xdr:row>7</xdr:row>
      <xdr:rowOff>152400</xdr:rowOff>
    </xdr:to>
    <xdr:sp macro="" textlink="">
      <xdr:nvSpPr>
        <xdr:cNvPr id="7" name="Textfeld 6">
          <a:extLst>
            <a:ext uri="{FF2B5EF4-FFF2-40B4-BE49-F238E27FC236}">
              <a16:creationId xmlns:a16="http://schemas.microsoft.com/office/drawing/2014/main" xmlns="" id="{00000000-0008-0000-0000-000007000000}"/>
            </a:ext>
          </a:extLst>
        </xdr:cNvPr>
        <xdr:cNvSpPr txBox="1"/>
      </xdr:nvSpPr>
      <xdr:spPr>
        <a:xfrm>
          <a:off x="7163628" y="3134967"/>
          <a:ext cx="259246" cy="1896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0</xdr:colOff>
      <xdr:row>6</xdr:row>
      <xdr:rowOff>285750</xdr:rowOff>
    </xdr:from>
    <xdr:to>
      <xdr:col>4</xdr:col>
      <xdr:colOff>76200</xdr:colOff>
      <xdr:row>7</xdr:row>
      <xdr:rowOff>152400</xdr:rowOff>
    </xdr:to>
    <xdr:sp macro="" textlink="">
      <xdr:nvSpPr>
        <xdr:cNvPr id="10" name="Textfeld 9">
          <a:extLst>
            <a:ext uri="{FF2B5EF4-FFF2-40B4-BE49-F238E27FC236}">
              <a16:creationId xmlns:a16="http://schemas.microsoft.com/office/drawing/2014/main" xmlns="" id="{00000000-0008-0000-0000-000006000000}"/>
            </a:ext>
          </a:extLst>
        </xdr:cNvPr>
        <xdr:cNvSpPr txBox="1"/>
      </xdr:nvSpPr>
      <xdr:spPr>
        <a:xfrm>
          <a:off x="5092976" y="3110120"/>
          <a:ext cx="482876" cy="189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0</xdr:colOff>
      <xdr:row>7</xdr:row>
      <xdr:rowOff>152400</xdr:rowOff>
    </xdr:to>
    <xdr:sp macro="" textlink="">
      <xdr:nvSpPr>
        <xdr:cNvPr id="11" name="Textfeld 10">
          <a:extLst>
            <a:ext uri="{FF2B5EF4-FFF2-40B4-BE49-F238E27FC236}">
              <a16:creationId xmlns:a16="http://schemas.microsoft.com/office/drawing/2014/main" xmlns="" id="{00000000-0008-0000-0000-000007000000}"/>
            </a:ext>
          </a:extLst>
        </xdr:cNvPr>
        <xdr:cNvSpPr txBox="1"/>
      </xdr:nvSpPr>
      <xdr:spPr>
        <a:xfrm>
          <a:off x="6128302" y="3110120"/>
          <a:ext cx="482876" cy="189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6</xdr:col>
      <xdr:colOff>0</xdr:colOff>
      <xdr:row>6</xdr:row>
      <xdr:rowOff>285750</xdr:rowOff>
    </xdr:from>
    <xdr:to>
      <xdr:col>6</xdr:col>
      <xdr:colOff>76200</xdr:colOff>
      <xdr:row>7</xdr:row>
      <xdr:rowOff>152400</xdr:rowOff>
    </xdr:to>
    <xdr:sp macro="" textlink="">
      <xdr:nvSpPr>
        <xdr:cNvPr id="12" name="Textfeld 11">
          <a:extLst>
            <a:ext uri="{FF2B5EF4-FFF2-40B4-BE49-F238E27FC236}">
              <a16:creationId xmlns:a16="http://schemas.microsoft.com/office/drawing/2014/main" xmlns="" id="{00000000-0008-0000-0000-000002000000}"/>
            </a:ext>
          </a:extLst>
        </xdr:cNvPr>
        <xdr:cNvSpPr txBox="1"/>
      </xdr:nvSpPr>
      <xdr:spPr>
        <a:xfrm>
          <a:off x="7163628" y="3110120"/>
          <a:ext cx="391768" cy="189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0</xdr:colOff>
      <xdr:row>7</xdr:row>
      <xdr:rowOff>152400</xdr:rowOff>
    </xdr:to>
    <xdr:sp macro="" textlink="">
      <xdr:nvSpPr>
        <xdr:cNvPr id="13" name="Textfeld 12">
          <a:extLst>
            <a:ext uri="{FF2B5EF4-FFF2-40B4-BE49-F238E27FC236}">
              <a16:creationId xmlns:a16="http://schemas.microsoft.com/office/drawing/2014/main" xmlns="" id="{00000000-0008-0000-0000-000007000000}"/>
            </a:ext>
          </a:extLst>
        </xdr:cNvPr>
        <xdr:cNvSpPr txBox="1"/>
      </xdr:nvSpPr>
      <xdr:spPr>
        <a:xfrm>
          <a:off x="6128302" y="3110120"/>
          <a:ext cx="482876" cy="189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6</xdr:col>
      <xdr:colOff>0</xdr:colOff>
      <xdr:row>6</xdr:row>
      <xdr:rowOff>304800</xdr:rowOff>
    </xdr:from>
    <xdr:to>
      <xdr:col>6</xdr:col>
      <xdr:colOff>457200</xdr:colOff>
      <xdr:row>7</xdr:row>
      <xdr:rowOff>159026</xdr:rowOff>
    </xdr:to>
    <xdr:sp macro="" textlink="">
      <xdr:nvSpPr>
        <xdr:cNvPr id="14" name="Textfeld 13">
          <a:extLst>
            <a:ext uri="{FF2B5EF4-FFF2-40B4-BE49-F238E27FC236}">
              <a16:creationId xmlns:a16="http://schemas.microsoft.com/office/drawing/2014/main" xmlns="" id="{00000000-0008-0000-0000-000002000000}"/>
            </a:ext>
          </a:extLst>
        </xdr:cNvPr>
        <xdr:cNvSpPr txBox="1"/>
      </xdr:nvSpPr>
      <xdr:spPr>
        <a:xfrm>
          <a:off x="6559826" y="3147391"/>
          <a:ext cx="589722" cy="1722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3</xdr:col>
      <xdr:colOff>628650</xdr:colOff>
      <xdr:row>6</xdr:row>
      <xdr:rowOff>285750</xdr:rowOff>
    </xdr:from>
    <xdr:to>
      <xdr:col>4</xdr:col>
      <xdr:colOff>0</xdr:colOff>
      <xdr:row>7</xdr:row>
      <xdr:rowOff>152400</xdr:rowOff>
    </xdr:to>
    <xdr:sp macro="" textlink="">
      <xdr:nvSpPr>
        <xdr:cNvPr id="15" name="Textfeld 14">
          <a:extLst>
            <a:ext uri="{FF2B5EF4-FFF2-40B4-BE49-F238E27FC236}">
              <a16:creationId xmlns:a16="http://schemas.microsoft.com/office/drawing/2014/main" xmlns="" id="{00000000-0008-0000-0000-000006000000}"/>
            </a:ext>
          </a:extLst>
        </xdr:cNvPr>
        <xdr:cNvSpPr txBox="1"/>
      </xdr:nvSpPr>
      <xdr:spPr>
        <a:xfrm>
          <a:off x="5454650" y="3153833"/>
          <a:ext cx="40005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0</xdr:colOff>
      <xdr:row>6</xdr:row>
      <xdr:rowOff>285750</xdr:rowOff>
    </xdr:from>
    <xdr:to>
      <xdr:col>4</xdr:col>
      <xdr:colOff>76200</xdr:colOff>
      <xdr:row>7</xdr:row>
      <xdr:rowOff>152400</xdr:rowOff>
    </xdr:to>
    <xdr:sp macro="" textlink="">
      <xdr:nvSpPr>
        <xdr:cNvPr id="16" name="Textfeld 15">
          <a:extLst>
            <a:ext uri="{FF2B5EF4-FFF2-40B4-BE49-F238E27FC236}">
              <a16:creationId xmlns:a16="http://schemas.microsoft.com/office/drawing/2014/main" xmlns="" id="{00000000-0008-0000-0000-000007000000}"/>
            </a:ext>
          </a:extLst>
        </xdr:cNvPr>
        <xdr:cNvSpPr txBox="1"/>
      </xdr:nvSpPr>
      <xdr:spPr>
        <a:xfrm>
          <a:off x="6407150" y="3153833"/>
          <a:ext cx="55880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3</xdr:col>
      <xdr:colOff>628650</xdr:colOff>
      <xdr:row>6</xdr:row>
      <xdr:rowOff>285750</xdr:rowOff>
    </xdr:from>
    <xdr:to>
      <xdr:col>4</xdr:col>
      <xdr:colOff>0</xdr:colOff>
      <xdr:row>7</xdr:row>
      <xdr:rowOff>152400</xdr:rowOff>
    </xdr:to>
    <xdr:sp macro="" textlink="">
      <xdr:nvSpPr>
        <xdr:cNvPr id="17" name="Textfeld 16">
          <a:extLst>
            <a:ext uri="{FF2B5EF4-FFF2-40B4-BE49-F238E27FC236}">
              <a16:creationId xmlns:a16="http://schemas.microsoft.com/office/drawing/2014/main" xmlns="" id="{00000000-0008-0000-0000-000007000000}"/>
            </a:ext>
          </a:extLst>
        </xdr:cNvPr>
        <xdr:cNvSpPr txBox="1"/>
      </xdr:nvSpPr>
      <xdr:spPr>
        <a:xfrm>
          <a:off x="5454650" y="3153833"/>
          <a:ext cx="40005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0</xdr:colOff>
      <xdr:row>6</xdr:row>
      <xdr:rowOff>285750</xdr:rowOff>
    </xdr:from>
    <xdr:to>
      <xdr:col>4</xdr:col>
      <xdr:colOff>76200</xdr:colOff>
      <xdr:row>7</xdr:row>
      <xdr:rowOff>152400</xdr:rowOff>
    </xdr:to>
    <xdr:sp macro="" textlink="">
      <xdr:nvSpPr>
        <xdr:cNvPr id="18" name="Textfeld 17">
          <a:extLst>
            <a:ext uri="{FF2B5EF4-FFF2-40B4-BE49-F238E27FC236}">
              <a16:creationId xmlns:a16="http://schemas.microsoft.com/office/drawing/2014/main" xmlns="" id="{00000000-0008-0000-0000-000002000000}"/>
            </a:ext>
          </a:extLst>
        </xdr:cNvPr>
        <xdr:cNvSpPr txBox="1"/>
      </xdr:nvSpPr>
      <xdr:spPr>
        <a:xfrm>
          <a:off x="6407150" y="3153833"/>
          <a:ext cx="55880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3</xdr:col>
      <xdr:colOff>628650</xdr:colOff>
      <xdr:row>6</xdr:row>
      <xdr:rowOff>285750</xdr:rowOff>
    </xdr:from>
    <xdr:to>
      <xdr:col>4</xdr:col>
      <xdr:colOff>0</xdr:colOff>
      <xdr:row>7</xdr:row>
      <xdr:rowOff>152400</xdr:rowOff>
    </xdr:to>
    <xdr:sp macro="" textlink="">
      <xdr:nvSpPr>
        <xdr:cNvPr id="19" name="Textfeld 18">
          <a:extLst>
            <a:ext uri="{FF2B5EF4-FFF2-40B4-BE49-F238E27FC236}">
              <a16:creationId xmlns:a16="http://schemas.microsoft.com/office/drawing/2014/main" xmlns="" id="{00000000-0008-0000-0000-000007000000}"/>
            </a:ext>
          </a:extLst>
        </xdr:cNvPr>
        <xdr:cNvSpPr txBox="1"/>
      </xdr:nvSpPr>
      <xdr:spPr>
        <a:xfrm>
          <a:off x="5454650" y="3153833"/>
          <a:ext cx="40005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0</xdr:colOff>
      <xdr:row>6</xdr:row>
      <xdr:rowOff>304800</xdr:rowOff>
    </xdr:from>
    <xdr:to>
      <xdr:col>4</xdr:col>
      <xdr:colOff>457200</xdr:colOff>
      <xdr:row>7</xdr:row>
      <xdr:rowOff>159026</xdr:rowOff>
    </xdr:to>
    <xdr:sp macro="" textlink="">
      <xdr:nvSpPr>
        <xdr:cNvPr id="20" name="Textfeld 19">
          <a:extLst>
            <a:ext uri="{FF2B5EF4-FFF2-40B4-BE49-F238E27FC236}">
              <a16:creationId xmlns:a16="http://schemas.microsoft.com/office/drawing/2014/main" xmlns="" id="{00000000-0008-0000-0000-000002000000}"/>
            </a:ext>
          </a:extLst>
        </xdr:cNvPr>
        <xdr:cNvSpPr txBox="1"/>
      </xdr:nvSpPr>
      <xdr:spPr>
        <a:xfrm>
          <a:off x="6626639" y="3172883"/>
          <a:ext cx="720311" cy="1823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0</xdr:colOff>
      <xdr:row>12</xdr:row>
      <xdr:rowOff>21167</xdr:rowOff>
    </xdr:from>
    <xdr:to>
      <xdr:col>4</xdr:col>
      <xdr:colOff>52861</xdr:colOff>
      <xdr:row>12</xdr:row>
      <xdr:rowOff>211667</xdr:rowOff>
    </xdr:to>
    <xdr:sp macro="" textlink="">
      <xdr:nvSpPr>
        <xdr:cNvPr id="21" name="Textfeld 20">
          <a:extLst>
            <a:ext uri="{FF2B5EF4-FFF2-40B4-BE49-F238E27FC236}">
              <a16:creationId xmlns:a16="http://schemas.microsoft.com/office/drawing/2014/main" xmlns="" id="{00000000-0008-0000-0000-000004000000}"/>
            </a:ext>
          </a:extLst>
        </xdr:cNvPr>
        <xdr:cNvSpPr txBox="1"/>
      </xdr:nvSpPr>
      <xdr:spPr>
        <a:xfrm>
          <a:off x="6490804" y="4646084"/>
          <a:ext cx="451807"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 </a:t>
          </a:r>
        </a:p>
      </xdr:txBody>
    </xdr:sp>
    <xdr:clientData/>
  </xdr:twoCellAnchor>
  <xdr:twoCellAnchor>
    <xdr:from>
      <xdr:col>4</xdr:col>
      <xdr:colOff>0</xdr:colOff>
      <xdr:row>17</xdr:row>
      <xdr:rowOff>0</xdr:rowOff>
    </xdr:from>
    <xdr:to>
      <xdr:col>4</xdr:col>
      <xdr:colOff>95249</xdr:colOff>
      <xdr:row>17</xdr:row>
      <xdr:rowOff>190500</xdr:rowOff>
    </xdr:to>
    <xdr:sp macro="" textlink="">
      <xdr:nvSpPr>
        <xdr:cNvPr id="22" name="Textfeld 21">
          <a:extLst>
            <a:ext uri="{FF2B5EF4-FFF2-40B4-BE49-F238E27FC236}">
              <a16:creationId xmlns:a16="http://schemas.microsoft.com/office/drawing/2014/main" xmlns="" id="{00000000-0008-0000-0000-000003000000}"/>
            </a:ext>
          </a:extLst>
        </xdr:cNvPr>
        <xdr:cNvSpPr txBox="1"/>
      </xdr:nvSpPr>
      <xdr:spPr>
        <a:xfrm>
          <a:off x="6417235" y="6106583"/>
          <a:ext cx="567764"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0</xdr:colOff>
      <xdr:row>17</xdr:row>
      <xdr:rowOff>84667</xdr:rowOff>
    </xdr:from>
    <xdr:to>
      <xdr:col>4</xdr:col>
      <xdr:colOff>95248</xdr:colOff>
      <xdr:row>17</xdr:row>
      <xdr:rowOff>264583</xdr:rowOff>
    </xdr:to>
    <xdr:sp macro="" textlink="">
      <xdr:nvSpPr>
        <xdr:cNvPr id="23" name="Textfeld 22">
          <a:extLst>
            <a:ext uri="{FF2B5EF4-FFF2-40B4-BE49-F238E27FC236}">
              <a16:creationId xmlns:a16="http://schemas.microsoft.com/office/drawing/2014/main" xmlns="" id="{00000000-0008-0000-0000-000005000000}"/>
            </a:ext>
          </a:extLst>
        </xdr:cNvPr>
        <xdr:cNvSpPr txBox="1"/>
      </xdr:nvSpPr>
      <xdr:spPr>
        <a:xfrm>
          <a:off x="6498167" y="6191250"/>
          <a:ext cx="486831" cy="179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76200</xdr:colOff>
      <xdr:row>7</xdr:row>
      <xdr:rowOff>152400</xdr:rowOff>
    </xdr:to>
    <xdr:sp macro="" textlink="">
      <xdr:nvSpPr>
        <xdr:cNvPr id="24" name="Textfeld 23">
          <a:extLst>
            <a:ext uri="{FF2B5EF4-FFF2-40B4-BE49-F238E27FC236}">
              <a16:creationId xmlns:a16="http://schemas.microsoft.com/office/drawing/2014/main" xmlns="" id="{00000000-0008-0000-0000-000006000000}"/>
            </a:ext>
          </a:extLst>
        </xdr:cNvPr>
        <xdr:cNvSpPr txBox="1"/>
      </xdr:nvSpPr>
      <xdr:spPr>
        <a:xfrm>
          <a:off x="1253067" y="3153833"/>
          <a:ext cx="246380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628650</xdr:colOff>
      <xdr:row>6</xdr:row>
      <xdr:rowOff>285750</xdr:rowOff>
    </xdr:from>
    <xdr:to>
      <xdr:col>6</xdr:col>
      <xdr:colOff>76200</xdr:colOff>
      <xdr:row>7</xdr:row>
      <xdr:rowOff>152400</xdr:rowOff>
    </xdr:to>
    <xdr:sp macro="" textlink="">
      <xdr:nvSpPr>
        <xdr:cNvPr id="25" name="Textfeld 24">
          <a:extLst>
            <a:ext uri="{FF2B5EF4-FFF2-40B4-BE49-F238E27FC236}">
              <a16:creationId xmlns:a16="http://schemas.microsoft.com/office/drawing/2014/main" xmlns="" id="{00000000-0008-0000-0000-000007000000}"/>
            </a:ext>
          </a:extLst>
        </xdr:cNvPr>
        <xdr:cNvSpPr txBox="1"/>
      </xdr:nvSpPr>
      <xdr:spPr>
        <a:xfrm>
          <a:off x="4269317" y="3153833"/>
          <a:ext cx="632883"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76200</xdr:colOff>
      <xdr:row>7</xdr:row>
      <xdr:rowOff>152400</xdr:rowOff>
    </xdr:to>
    <xdr:sp macro="" textlink="">
      <xdr:nvSpPr>
        <xdr:cNvPr id="26" name="Textfeld 25">
          <a:extLst>
            <a:ext uri="{FF2B5EF4-FFF2-40B4-BE49-F238E27FC236}">
              <a16:creationId xmlns:a16="http://schemas.microsoft.com/office/drawing/2014/main" xmlns="" id="{00000000-0008-0000-0000-000007000000}"/>
            </a:ext>
          </a:extLst>
        </xdr:cNvPr>
        <xdr:cNvSpPr txBox="1"/>
      </xdr:nvSpPr>
      <xdr:spPr>
        <a:xfrm>
          <a:off x="1253067" y="3153833"/>
          <a:ext cx="246380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628650</xdr:colOff>
      <xdr:row>6</xdr:row>
      <xdr:rowOff>285750</xdr:rowOff>
    </xdr:from>
    <xdr:to>
      <xdr:col>6</xdr:col>
      <xdr:colOff>76200</xdr:colOff>
      <xdr:row>7</xdr:row>
      <xdr:rowOff>152400</xdr:rowOff>
    </xdr:to>
    <xdr:sp macro="" textlink="">
      <xdr:nvSpPr>
        <xdr:cNvPr id="27" name="Textfeld 26">
          <a:extLst>
            <a:ext uri="{FF2B5EF4-FFF2-40B4-BE49-F238E27FC236}">
              <a16:creationId xmlns:a16="http://schemas.microsoft.com/office/drawing/2014/main" xmlns="" id="{00000000-0008-0000-0000-000002000000}"/>
            </a:ext>
          </a:extLst>
        </xdr:cNvPr>
        <xdr:cNvSpPr txBox="1"/>
      </xdr:nvSpPr>
      <xdr:spPr>
        <a:xfrm>
          <a:off x="4269317" y="3153833"/>
          <a:ext cx="632883"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76200</xdr:colOff>
      <xdr:row>7</xdr:row>
      <xdr:rowOff>152400</xdr:rowOff>
    </xdr:to>
    <xdr:sp macro="" textlink="">
      <xdr:nvSpPr>
        <xdr:cNvPr id="28" name="Textfeld 27">
          <a:extLst>
            <a:ext uri="{FF2B5EF4-FFF2-40B4-BE49-F238E27FC236}">
              <a16:creationId xmlns:a16="http://schemas.microsoft.com/office/drawing/2014/main" xmlns="" id="{00000000-0008-0000-0000-000007000000}"/>
            </a:ext>
          </a:extLst>
        </xdr:cNvPr>
        <xdr:cNvSpPr txBox="1"/>
      </xdr:nvSpPr>
      <xdr:spPr>
        <a:xfrm>
          <a:off x="1253067" y="3153833"/>
          <a:ext cx="2463800" cy="194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848139</xdr:colOff>
      <xdr:row>6</xdr:row>
      <xdr:rowOff>304800</xdr:rowOff>
    </xdr:from>
    <xdr:to>
      <xdr:col>6</xdr:col>
      <xdr:colOff>457200</xdr:colOff>
      <xdr:row>7</xdr:row>
      <xdr:rowOff>159026</xdr:rowOff>
    </xdr:to>
    <xdr:sp macro="" textlink="">
      <xdr:nvSpPr>
        <xdr:cNvPr id="29" name="Textfeld 28">
          <a:extLst>
            <a:ext uri="{FF2B5EF4-FFF2-40B4-BE49-F238E27FC236}">
              <a16:creationId xmlns:a16="http://schemas.microsoft.com/office/drawing/2014/main" xmlns="" id="{00000000-0008-0000-0000-000002000000}"/>
            </a:ext>
          </a:extLst>
        </xdr:cNvPr>
        <xdr:cNvSpPr txBox="1"/>
      </xdr:nvSpPr>
      <xdr:spPr>
        <a:xfrm>
          <a:off x="4488806" y="3172883"/>
          <a:ext cx="794394" cy="1823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712304</xdr:colOff>
      <xdr:row>12</xdr:row>
      <xdr:rowOff>21167</xdr:rowOff>
    </xdr:from>
    <xdr:to>
      <xdr:col>6</xdr:col>
      <xdr:colOff>52861</xdr:colOff>
      <xdr:row>12</xdr:row>
      <xdr:rowOff>211667</xdr:rowOff>
    </xdr:to>
    <xdr:sp macro="" textlink="">
      <xdr:nvSpPr>
        <xdr:cNvPr id="30" name="Textfeld 29">
          <a:extLst>
            <a:ext uri="{FF2B5EF4-FFF2-40B4-BE49-F238E27FC236}">
              <a16:creationId xmlns:a16="http://schemas.microsoft.com/office/drawing/2014/main" xmlns="" id="{00000000-0008-0000-0000-000004000000}"/>
            </a:ext>
          </a:extLst>
        </xdr:cNvPr>
        <xdr:cNvSpPr txBox="1"/>
      </xdr:nvSpPr>
      <xdr:spPr>
        <a:xfrm>
          <a:off x="4352971" y="4646084"/>
          <a:ext cx="52589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 </a:t>
          </a:r>
        </a:p>
      </xdr:txBody>
    </xdr:sp>
    <xdr:clientData/>
  </xdr:twoCellAnchor>
  <xdr:twoCellAnchor>
    <xdr:from>
      <xdr:col>5</xdr:col>
      <xdr:colOff>638735</xdr:colOff>
      <xdr:row>17</xdr:row>
      <xdr:rowOff>0</xdr:rowOff>
    </xdr:from>
    <xdr:to>
      <xdr:col>6</xdr:col>
      <xdr:colOff>95249</xdr:colOff>
      <xdr:row>17</xdr:row>
      <xdr:rowOff>190500</xdr:rowOff>
    </xdr:to>
    <xdr:sp macro="" textlink="">
      <xdr:nvSpPr>
        <xdr:cNvPr id="31" name="Textfeld 30">
          <a:extLst>
            <a:ext uri="{FF2B5EF4-FFF2-40B4-BE49-F238E27FC236}">
              <a16:creationId xmlns:a16="http://schemas.microsoft.com/office/drawing/2014/main" xmlns="" id="{00000000-0008-0000-0000-000003000000}"/>
            </a:ext>
          </a:extLst>
        </xdr:cNvPr>
        <xdr:cNvSpPr txBox="1"/>
      </xdr:nvSpPr>
      <xdr:spPr>
        <a:xfrm>
          <a:off x="4279402" y="6106583"/>
          <a:ext cx="641847"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719667</xdr:colOff>
      <xdr:row>17</xdr:row>
      <xdr:rowOff>84667</xdr:rowOff>
    </xdr:from>
    <xdr:to>
      <xdr:col>6</xdr:col>
      <xdr:colOff>95248</xdr:colOff>
      <xdr:row>17</xdr:row>
      <xdr:rowOff>264583</xdr:rowOff>
    </xdr:to>
    <xdr:sp macro="" textlink="">
      <xdr:nvSpPr>
        <xdr:cNvPr id="32" name="Textfeld 31">
          <a:extLst>
            <a:ext uri="{FF2B5EF4-FFF2-40B4-BE49-F238E27FC236}">
              <a16:creationId xmlns:a16="http://schemas.microsoft.com/office/drawing/2014/main" xmlns="" id="{00000000-0008-0000-0000-000005000000}"/>
            </a:ext>
          </a:extLst>
        </xdr:cNvPr>
        <xdr:cNvSpPr txBox="1"/>
      </xdr:nvSpPr>
      <xdr:spPr>
        <a:xfrm>
          <a:off x="4360334" y="6191250"/>
          <a:ext cx="560914" cy="179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7</xdr:col>
      <xdr:colOff>899583</xdr:colOff>
      <xdr:row>7</xdr:row>
      <xdr:rowOff>10583</xdr:rowOff>
    </xdr:from>
    <xdr:to>
      <xdr:col>7</xdr:col>
      <xdr:colOff>1005417</xdr:colOff>
      <xdr:row>7</xdr:row>
      <xdr:rowOff>279398</xdr:rowOff>
    </xdr:to>
    <xdr:sp macro="" textlink="">
      <xdr:nvSpPr>
        <xdr:cNvPr id="33" name="Textfeld 32">
          <a:extLst>
            <a:ext uri="{FF2B5EF4-FFF2-40B4-BE49-F238E27FC236}">
              <a16:creationId xmlns:a16="http://schemas.microsoft.com/office/drawing/2014/main" xmlns="" id="{00000000-0008-0000-0000-000002000000}"/>
            </a:ext>
          </a:extLst>
        </xdr:cNvPr>
        <xdr:cNvSpPr txBox="1"/>
      </xdr:nvSpPr>
      <xdr:spPr>
        <a:xfrm>
          <a:off x="7598833" y="3196166"/>
          <a:ext cx="105834" cy="2688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a:t>
          </a:r>
        </a:p>
      </xdr:txBody>
    </xdr:sp>
    <xdr:clientData/>
  </xdr:twoCellAnchor>
  <xdr:twoCellAnchor>
    <xdr:from>
      <xdr:col>5</xdr:col>
      <xdr:colOff>0</xdr:colOff>
      <xdr:row>6</xdr:row>
      <xdr:rowOff>285750</xdr:rowOff>
    </xdr:from>
    <xdr:to>
      <xdr:col>5</xdr:col>
      <xdr:colOff>76200</xdr:colOff>
      <xdr:row>7</xdr:row>
      <xdr:rowOff>152400</xdr:rowOff>
    </xdr:to>
    <xdr:sp macro="" textlink="">
      <xdr:nvSpPr>
        <xdr:cNvPr id="34" name="Textfeld 33">
          <a:extLst>
            <a:ext uri="{FF2B5EF4-FFF2-40B4-BE49-F238E27FC236}">
              <a16:creationId xmlns:a16="http://schemas.microsoft.com/office/drawing/2014/main" xmlns="" id="{00000000-0008-0000-0000-000007000000}"/>
            </a:ext>
          </a:extLst>
        </xdr:cNvPr>
        <xdr:cNvSpPr txBox="1"/>
      </xdr:nvSpPr>
      <xdr:spPr>
        <a:xfrm>
          <a:off x="5619750" y="3143250"/>
          <a:ext cx="76200"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0</xdr:colOff>
      <xdr:row>6</xdr:row>
      <xdr:rowOff>285750</xdr:rowOff>
    </xdr:from>
    <xdr:to>
      <xdr:col>5</xdr:col>
      <xdr:colOff>76200</xdr:colOff>
      <xdr:row>7</xdr:row>
      <xdr:rowOff>152400</xdr:rowOff>
    </xdr:to>
    <xdr:sp macro="" textlink="">
      <xdr:nvSpPr>
        <xdr:cNvPr id="35" name="Textfeld 34">
          <a:extLst>
            <a:ext uri="{FF2B5EF4-FFF2-40B4-BE49-F238E27FC236}">
              <a16:creationId xmlns:a16="http://schemas.microsoft.com/office/drawing/2014/main" xmlns="" id="{00000000-0008-0000-0000-000002000000}"/>
            </a:ext>
          </a:extLst>
        </xdr:cNvPr>
        <xdr:cNvSpPr txBox="1"/>
      </xdr:nvSpPr>
      <xdr:spPr>
        <a:xfrm>
          <a:off x="5619750" y="3143250"/>
          <a:ext cx="76200"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5</xdr:col>
      <xdr:colOff>0</xdr:colOff>
      <xdr:row>6</xdr:row>
      <xdr:rowOff>304800</xdr:rowOff>
    </xdr:from>
    <xdr:to>
      <xdr:col>5</xdr:col>
      <xdr:colOff>457200</xdr:colOff>
      <xdr:row>7</xdr:row>
      <xdr:rowOff>159026</xdr:rowOff>
    </xdr:to>
    <xdr:sp macro="" textlink="">
      <xdr:nvSpPr>
        <xdr:cNvPr id="36" name="Textfeld 35">
          <a:extLst>
            <a:ext uri="{FF2B5EF4-FFF2-40B4-BE49-F238E27FC236}">
              <a16:creationId xmlns:a16="http://schemas.microsoft.com/office/drawing/2014/main" xmlns="" id="{00000000-0008-0000-0000-000002000000}"/>
            </a:ext>
          </a:extLst>
        </xdr:cNvPr>
        <xdr:cNvSpPr txBox="1"/>
      </xdr:nvSpPr>
      <xdr:spPr>
        <a:xfrm>
          <a:off x="5619750" y="3162300"/>
          <a:ext cx="457200" cy="1823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3</xdr:col>
      <xdr:colOff>628650</xdr:colOff>
      <xdr:row>6</xdr:row>
      <xdr:rowOff>285750</xdr:rowOff>
    </xdr:from>
    <xdr:to>
      <xdr:col>4</xdr:col>
      <xdr:colOff>76200</xdr:colOff>
      <xdr:row>7</xdr:row>
      <xdr:rowOff>152400</xdr:rowOff>
    </xdr:to>
    <xdr:sp macro="" textlink="">
      <xdr:nvSpPr>
        <xdr:cNvPr id="37" name="Textfeld 36">
          <a:extLst>
            <a:ext uri="{FF2B5EF4-FFF2-40B4-BE49-F238E27FC236}">
              <a16:creationId xmlns:a16="http://schemas.microsoft.com/office/drawing/2014/main" xmlns="" id="{00000000-0008-0000-0000-000006000000}"/>
            </a:ext>
          </a:extLst>
        </xdr:cNvPr>
        <xdr:cNvSpPr txBox="1"/>
      </xdr:nvSpPr>
      <xdr:spPr>
        <a:xfrm>
          <a:off x="4269317" y="3143250"/>
          <a:ext cx="400050"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76200</xdr:colOff>
      <xdr:row>7</xdr:row>
      <xdr:rowOff>152400</xdr:rowOff>
    </xdr:to>
    <xdr:sp macro="" textlink="">
      <xdr:nvSpPr>
        <xdr:cNvPr id="38" name="Textfeld 37">
          <a:extLst>
            <a:ext uri="{FF2B5EF4-FFF2-40B4-BE49-F238E27FC236}">
              <a16:creationId xmlns:a16="http://schemas.microsoft.com/office/drawing/2014/main" xmlns="" id="{00000000-0008-0000-0000-000007000000}"/>
            </a:ext>
          </a:extLst>
        </xdr:cNvPr>
        <xdr:cNvSpPr txBox="1"/>
      </xdr:nvSpPr>
      <xdr:spPr>
        <a:xfrm>
          <a:off x="5221817" y="3143250"/>
          <a:ext cx="474133"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3</xdr:col>
      <xdr:colOff>628650</xdr:colOff>
      <xdr:row>6</xdr:row>
      <xdr:rowOff>285750</xdr:rowOff>
    </xdr:from>
    <xdr:to>
      <xdr:col>4</xdr:col>
      <xdr:colOff>76200</xdr:colOff>
      <xdr:row>7</xdr:row>
      <xdr:rowOff>152400</xdr:rowOff>
    </xdr:to>
    <xdr:sp macro="" textlink="">
      <xdr:nvSpPr>
        <xdr:cNvPr id="39" name="Textfeld 38">
          <a:extLst>
            <a:ext uri="{FF2B5EF4-FFF2-40B4-BE49-F238E27FC236}">
              <a16:creationId xmlns:a16="http://schemas.microsoft.com/office/drawing/2014/main" xmlns="" id="{00000000-0008-0000-0000-000007000000}"/>
            </a:ext>
          </a:extLst>
        </xdr:cNvPr>
        <xdr:cNvSpPr txBox="1"/>
      </xdr:nvSpPr>
      <xdr:spPr>
        <a:xfrm>
          <a:off x="4269317" y="3143250"/>
          <a:ext cx="400050"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628650</xdr:colOff>
      <xdr:row>6</xdr:row>
      <xdr:rowOff>285750</xdr:rowOff>
    </xdr:from>
    <xdr:to>
      <xdr:col>5</xdr:col>
      <xdr:colOff>76200</xdr:colOff>
      <xdr:row>7</xdr:row>
      <xdr:rowOff>152400</xdr:rowOff>
    </xdr:to>
    <xdr:sp macro="" textlink="">
      <xdr:nvSpPr>
        <xdr:cNvPr id="40" name="Textfeld 39">
          <a:extLst>
            <a:ext uri="{FF2B5EF4-FFF2-40B4-BE49-F238E27FC236}">
              <a16:creationId xmlns:a16="http://schemas.microsoft.com/office/drawing/2014/main" xmlns="" id="{00000000-0008-0000-0000-000002000000}"/>
            </a:ext>
          </a:extLst>
        </xdr:cNvPr>
        <xdr:cNvSpPr txBox="1"/>
      </xdr:nvSpPr>
      <xdr:spPr>
        <a:xfrm>
          <a:off x="5221817" y="3143250"/>
          <a:ext cx="474133"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3</xdr:col>
      <xdr:colOff>628650</xdr:colOff>
      <xdr:row>6</xdr:row>
      <xdr:rowOff>285750</xdr:rowOff>
    </xdr:from>
    <xdr:to>
      <xdr:col>4</xdr:col>
      <xdr:colOff>76200</xdr:colOff>
      <xdr:row>7</xdr:row>
      <xdr:rowOff>152400</xdr:rowOff>
    </xdr:to>
    <xdr:sp macro="" textlink="">
      <xdr:nvSpPr>
        <xdr:cNvPr id="41" name="Textfeld 40">
          <a:extLst>
            <a:ext uri="{FF2B5EF4-FFF2-40B4-BE49-F238E27FC236}">
              <a16:creationId xmlns:a16="http://schemas.microsoft.com/office/drawing/2014/main" xmlns="" id="{00000000-0008-0000-0000-000007000000}"/>
            </a:ext>
          </a:extLst>
        </xdr:cNvPr>
        <xdr:cNvSpPr txBox="1"/>
      </xdr:nvSpPr>
      <xdr:spPr>
        <a:xfrm>
          <a:off x="4269317" y="3143250"/>
          <a:ext cx="400050" cy="194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twoCellAnchor>
    <xdr:from>
      <xdr:col>4</xdr:col>
      <xdr:colOff>848139</xdr:colOff>
      <xdr:row>6</xdr:row>
      <xdr:rowOff>304800</xdr:rowOff>
    </xdr:from>
    <xdr:to>
      <xdr:col>5</xdr:col>
      <xdr:colOff>457200</xdr:colOff>
      <xdr:row>7</xdr:row>
      <xdr:rowOff>159026</xdr:rowOff>
    </xdr:to>
    <xdr:sp macro="" textlink="">
      <xdr:nvSpPr>
        <xdr:cNvPr id="42" name="Textfeld 41">
          <a:extLst>
            <a:ext uri="{FF2B5EF4-FFF2-40B4-BE49-F238E27FC236}">
              <a16:creationId xmlns:a16="http://schemas.microsoft.com/office/drawing/2014/main" xmlns="" id="{00000000-0008-0000-0000-000002000000}"/>
            </a:ext>
          </a:extLst>
        </xdr:cNvPr>
        <xdr:cNvSpPr txBox="1"/>
      </xdr:nvSpPr>
      <xdr:spPr>
        <a:xfrm>
          <a:off x="5441306" y="3162300"/>
          <a:ext cx="635644" cy="1823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K40"/>
  <sheetViews>
    <sheetView tabSelected="1" showWhiteSpace="0" topLeftCell="A22" zoomScaleNormal="100" zoomScaleSheetLayoutView="90" workbookViewId="0">
      <selection activeCell="J32" sqref="J32"/>
    </sheetView>
  </sheetViews>
  <sheetFormatPr baseColWidth="10" defaultColWidth="11.44140625" defaultRowHeight="13.2" x14ac:dyDescent="0.3"/>
  <cols>
    <col min="1" max="1" width="3.44140625" style="73" customWidth="1"/>
    <col min="2" max="2" width="2.33203125" style="73" customWidth="1"/>
    <col min="3" max="3" width="2.109375" style="73" customWidth="1"/>
    <col min="4" max="4" width="55.21875" style="73" customWidth="1"/>
    <col min="5" max="5" width="14.109375" style="73" customWidth="1"/>
    <col min="6" max="6" width="14.5546875" style="73" customWidth="1"/>
    <col min="7" max="7" width="15.109375" style="73" customWidth="1"/>
    <col min="8" max="8" width="15" style="73" customWidth="1"/>
    <col min="9" max="9" width="14.5546875" style="73" customWidth="1"/>
    <col min="10" max="10" width="17.109375" style="73" customWidth="1"/>
    <col min="11" max="11" width="14.5546875" style="73" customWidth="1"/>
    <col min="12" max="16384" width="11.44140625" style="73"/>
  </cols>
  <sheetData>
    <row r="1" spans="1:11" ht="15" customHeight="1" x14ac:dyDescent="0.3">
      <c r="A1" s="102" t="s">
        <v>28</v>
      </c>
      <c r="B1" s="102"/>
      <c r="C1" s="102"/>
      <c r="D1" s="102"/>
      <c r="E1" s="102"/>
      <c r="F1" s="102"/>
      <c r="G1" s="102"/>
      <c r="H1" s="102"/>
      <c r="I1" s="102"/>
      <c r="J1" s="102"/>
      <c r="K1" s="102"/>
    </row>
    <row r="2" spans="1:11" ht="15" customHeight="1" thickBot="1" x14ac:dyDescent="0.35">
      <c r="A2" s="103"/>
      <c r="B2" s="103"/>
      <c r="C2" s="103"/>
      <c r="D2" s="103"/>
      <c r="E2" s="103"/>
      <c r="F2" s="103"/>
      <c r="G2" s="103"/>
      <c r="H2" s="103"/>
      <c r="I2" s="103"/>
      <c r="J2" s="103"/>
      <c r="K2" s="103"/>
    </row>
    <row r="3" spans="1:11" ht="45" customHeight="1" thickBot="1" x14ac:dyDescent="0.35">
      <c r="A3" s="69" t="s">
        <v>37</v>
      </c>
      <c r="B3" s="70"/>
      <c r="C3" s="70"/>
      <c r="D3" s="70"/>
      <c r="E3" s="71"/>
      <c r="F3" s="71"/>
      <c r="G3" s="71"/>
      <c r="H3" s="71"/>
      <c r="I3" s="71"/>
      <c r="J3" s="71"/>
      <c r="K3" s="72"/>
    </row>
    <row r="4" spans="1:11" ht="120" customHeight="1" thickBot="1" x14ac:dyDescent="0.35">
      <c r="A4" s="53" t="s">
        <v>8</v>
      </c>
      <c r="B4" s="74"/>
      <c r="C4" s="74"/>
      <c r="D4" s="75"/>
      <c r="E4" s="21" t="s">
        <v>34</v>
      </c>
      <c r="F4" s="32" t="s">
        <v>29</v>
      </c>
      <c r="G4" s="137" t="s">
        <v>38</v>
      </c>
      <c r="H4" s="139" t="s">
        <v>30</v>
      </c>
      <c r="I4" s="138" t="s">
        <v>31</v>
      </c>
      <c r="J4" s="30" t="s">
        <v>39</v>
      </c>
      <c r="K4" s="22" t="s">
        <v>33</v>
      </c>
    </row>
    <row r="5" spans="1:11" ht="15" customHeight="1" thickBot="1" x14ac:dyDescent="0.35">
      <c r="A5" s="54"/>
      <c r="B5" s="76"/>
      <c r="C5" s="76"/>
      <c r="D5" s="77"/>
      <c r="E5" s="112"/>
      <c r="F5" s="113"/>
      <c r="G5" s="113"/>
      <c r="H5" s="113"/>
      <c r="I5" s="113"/>
      <c r="J5" s="113"/>
      <c r="K5" s="115"/>
    </row>
    <row r="6" spans="1:11" ht="15" customHeight="1" thickBot="1" x14ac:dyDescent="0.35">
      <c r="A6" s="55"/>
      <c r="B6" s="78"/>
      <c r="C6" s="78"/>
      <c r="D6" s="79"/>
      <c r="E6" s="123" t="s">
        <v>27</v>
      </c>
      <c r="F6" s="124" t="s">
        <v>26</v>
      </c>
      <c r="G6" s="132" t="s">
        <v>16</v>
      </c>
      <c r="H6" s="24">
        <v>3</v>
      </c>
      <c r="I6" s="134">
        <v>4</v>
      </c>
      <c r="J6" s="125">
        <v>5</v>
      </c>
      <c r="K6" s="11">
        <v>6</v>
      </c>
    </row>
    <row r="7" spans="1:11" ht="30" customHeight="1" x14ac:dyDescent="0.3">
      <c r="A7" s="10" t="s">
        <v>9</v>
      </c>
      <c r="B7" s="43"/>
      <c r="C7" s="51" t="s">
        <v>10</v>
      </c>
      <c r="D7" s="52"/>
      <c r="E7" s="126">
        <v>57369.48</v>
      </c>
      <c r="F7" s="122"/>
      <c r="G7" s="146"/>
      <c r="H7" s="38"/>
      <c r="I7" s="147"/>
      <c r="J7" s="121"/>
      <c r="K7" s="127"/>
    </row>
    <row r="8" spans="1:11" ht="30" customHeight="1" thickBot="1" x14ac:dyDescent="0.35">
      <c r="A8" s="6" t="s">
        <v>11</v>
      </c>
      <c r="B8" s="7" t="s">
        <v>1</v>
      </c>
      <c r="C8" s="80" t="s">
        <v>21</v>
      </c>
      <c r="D8" s="114"/>
      <c r="E8" s="148">
        <v>0</v>
      </c>
      <c r="F8" s="33">
        <f>SUM(E33)</f>
        <v>157210.29999999999</v>
      </c>
      <c r="G8" s="149">
        <f>SUM(E33)</f>
        <v>157210.29999999999</v>
      </c>
      <c r="H8" s="41">
        <f>SUM(G33)</f>
        <v>1124412.75</v>
      </c>
      <c r="I8" s="150">
        <f>SUM(H33)</f>
        <v>3791099.94</v>
      </c>
      <c r="J8" s="151">
        <f t="shared" ref="J8:K8" si="0">SUM(I33)</f>
        <v>4166599.94</v>
      </c>
      <c r="K8" s="152">
        <f t="shared" si="0"/>
        <v>4370969.9400000004</v>
      </c>
    </row>
    <row r="9" spans="1:11" ht="30" customHeight="1" thickBot="1" x14ac:dyDescent="0.35">
      <c r="A9" s="20">
        <v>3</v>
      </c>
      <c r="B9" s="15" t="s">
        <v>2</v>
      </c>
      <c r="C9" s="67" t="s">
        <v>22</v>
      </c>
      <c r="D9" s="68"/>
      <c r="E9" s="16">
        <f>E7-N7</f>
        <v>57369.48</v>
      </c>
      <c r="F9" s="34">
        <f t="shared" ref="F9" si="1">F7-F8</f>
        <v>-157210.29999999999</v>
      </c>
      <c r="G9" s="19">
        <f t="shared" ref="G9:H9" si="2">G7-G8</f>
        <v>-157210.29999999999</v>
      </c>
      <c r="H9" s="42">
        <f t="shared" si="2"/>
        <v>-1124412.75</v>
      </c>
      <c r="I9" s="16">
        <f>-I7-I8</f>
        <v>-3791099.94</v>
      </c>
      <c r="J9" s="17">
        <f>-J7-J8</f>
        <v>-4166599.94</v>
      </c>
      <c r="K9" s="19">
        <f>-K7-K8</f>
        <v>-4370969.9400000004</v>
      </c>
    </row>
    <row r="10" spans="1:11" ht="15" customHeight="1" thickBot="1" x14ac:dyDescent="0.35">
      <c r="A10" s="81"/>
      <c r="B10" s="82"/>
      <c r="C10" s="82"/>
      <c r="D10" s="82"/>
      <c r="E10" s="82"/>
      <c r="F10" s="82"/>
      <c r="G10" s="82"/>
      <c r="H10" s="82"/>
      <c r="I10" s="82"/>
      <c r="J10" s="83"/>
      <c r="K10" s="84"/>
    </row>
    <row r="11" spans="1:11" ht="30" customHeight="1" x14ac:dyDescent="0.3">
      <c r="A11" s="46">
        <v>4</v>
      </c>
      <c r="B11" s="48"/>
      <c r="C11" s="51" t="s">
        <v>12</v>
      </c>
      <c r="D11" s="52"/>
      <c r="E11" s="13">
        <v>-232004.05</v>
      </c>
      <c r="F11" s="35">
        <v>-573775.27</v>
      </c>
      <c r="G11" s="141">
        <f>SUM(E14)</f>
        <v>-585023.92999999993</v>
      </c>
      <c r="H11" s="38">
        <f>G14</f>
        <v>-1287869.6499999999</v>
      </c>
      <c r="I11" s="31">
        <f>H14</f>
        <v>-3818309.65</v>
      </c>
      <c r="J11" s="8">
        <f>I14</f>
        <v>-4193809.65</v>
      </c>
      <c r="K11" s="9">
        <f>J14</f>
        <v>-4398179.6500000004</v>
      </c>
    </row>
    <row r="12" spans="1:11" ht="30" customHeight="1" x14ac:dyDescent="0.3">
      <c r="A12" s="47">
        <v>5</v>
      </c>
      <c r="B12" s="49"/>
      <c r="C12" s="2" t="s">
        <v>3</v>
      </c>
      <c r="D12" s="85" t="s">
        <v>19</v>
      </c>
      <c r="E12" s="25">
        <v>0</v>
      </c>
      <c r="F12" s="36">
        <v>0</v>
      </c>
      <c r="G12" s="142">
        <v>0</v>
      </c>
      <c r="H12" s="39">
        <v>0</v>
      </c>
      <c r="I12" s="144">
        <v>0</v>
      </c>
      <c r="J12" s="1">
        <v>0</v>
      </c>
      <c r="K12" s="3">
        <v>0</v>
      </c>
    </row>
    <row r="13" spans="1:11" ht="30" customHeight="1" thickBot="1" x14ac:dyDescent="0.35">
      <c r="A13" s="12">
        <v>6</v>
      </c>
      <c r="B13" s="50"/>
      <c r="C13" s="45" t="s">
        <v>3</v>
      </c>
      <c r="D13" s="86" t="s">
        <v>25</v>
      </c>
      <c r="E13" s="27">
        <v>-353019.88</v>
      </c>
      <c r="F13" s="33">
        <v>-1384730</v>
      </c>
      <c r="G13" s="157">
        <v>-702845.72</v>
      </c>
      <c r="H13" s="156">
        <v>-2530440</v>
      </c>
      <c r="I13" s="153">
        <v>-375500</v>
      </c>
      <c r="J13" s="154">
        <v>-204370</v>
      </c>
      <c r="K13" s="155">
        <v>-552120</v>
      </c>
    </row>
    <row r="14" spans="1:11" ht="30" customHeight="1" thickBot="1" x14ac:dyDescent="0.35">
      <c r="A14" s="14">
        <v>7</v>
      </c>
      <c r="B14" s="15" t="s">
        <v>3</v>
      </c>
      <c r="C14" s="87" t="s">
        <v>13</v>
      </c>
      <c r="D14" s="88"/>
      <c r="E14" s="16">
        <f>SUM(E11:E13)</f>
        <v>-585023.92999999993</v>
      </c>
      <c r="F14" s="34">
        <f>SUM(F11:F13)</f>
        <v>-1958505.27</v>
      </c>
      <c r="G14" s="19">
        <f t="shared" ref="G14:J14" si="3">SUM(G11:G13)</f>
        <v>-1287869.6499999999</v>
      </c>
      <c r="H14" s="42">
        <f t="shared" si="3"/>
        <v>-3818309.65</v>
      </c>
      <c r="I14" s="16">
        <f t="shared" si="3"/>
        <v>-4193809.65</v>
      </c>
      <c r="J14" s="17">
        <f t="shared" si="3"/>
        <v>-4398179.6500000004</v>
      </c>
      <c r="K14" s="19">
        <f t="shared" ref="K14" si="4">SUM(K11:K13)</f>
        <v>-4950299.6500000004</v>
      </c>
    </row>
    <row r="15" spans="1:11" ht="15" customHeight="1" thickBot="1" x14ac:dyDescent="0.35">
      <c r="A15" s="81"/>
      <c r="B15" s="82"/>
      <c r="C15" s="82"/>
      <c r="D15" s="82"/>
      <c r="E15" s="82"/>
      <c r="F15" s="82"/>
      <c r="G15" s="82"/>
      <c r="H15" s="82"/>
      <c r="I15" s="82"/>
      <c r="J15" s="83"/>
      <c r="K15" s="84"/>
    </row>
    <row r="16" spans="1:11" ht="30" customHeight="1" x14ac:dyDescent="0.3">
      <c r="A16" s="46">
        <v>8</v>
      </c>
      <c r="B16" s="48"/>
      <c r="C16" s="51" t="s">
        <v>14</v>
      </c>
      <c r="D16" s="52"/>
      <c r="E16" s="13">
        <v>259242.04</v>
      </c>
      <c r="F16" s="35">
        <v>385433.94</v>
      </c>
      <c r="G16" s="141">
        <f>SUM(E20)</f>
        <v>395522.26</v>
      </c>
      <c r="H16" s="38">
        <f>G20</f>
        <v>136247.19</v>
      </c>
      <c r="I16" s="31">
        <f>H20</f>
        <v>0</v>
      </c>
      <c r="J16" s="8">
        <f>I20</f>
        <v>0</v>
      </c>
      <c r="K16" s="9">
        <f>J20</f>
        <v>0</v>
      </c>
    </row>
    <row r="17" spans="1:11" ht="30" customHeight="1" x14ac:dyDescent="0.3">
      <c r="A17" s="47">
        <v>9</v>
      </c>
      <c r="B17" s="49"/>
      <c r="C17" s="2" t="s">
        <v>3</v>
      </c>
      <c r="D17" s="85" t="s">
        <v>4</v>
      </c>
      <c r="E17" s="25">
        <v>0</v>
      </c>
      <c r="F17" s="36"/>
      <c r="G17" s="142">
        <v>0</v>
      </c>
      <c r="H17" s="39">
        <v>0</v>
      </c>
      <c r="I17" s="144">
        <v>0</v>
      </c>
      <c r="J17" s="1">
        <v>0</v>
      </c>
      <c r="K17" s="3">
        <v>0</v>
      </c>
    </row>
    <row r="18" spans="1:11" ht="30" customHeight="1" x14ac:dyDescent="0.3">
      <c r="A18" s="47">
        <v>10</v>
      </c>
      <c r="B18" s="49"/>
      <c r="C18" s="44" t="s">
        <v>3</v>
      </c>
      <c r="D18" s="85" t="s">
        <v>23</v>
      </c>
      <c r="E18" s="26">
        <v>136280.22</v>
      </c>
      <c r="F18" s="37">
        <v>-991820</v>
      </c>
      <c r="G18" s="143">
        <v>-259275.07</v>
      </c>
      <c r="H18" s="40">
        <v>-1477160</v>
      </c>
      <c r="I18" s="145">
        <v>-2618590</v>
      </c>
      <c r="J18" s="4">
        <v>-1285680</v>
      </c>
      <c r="K18" s="5">
        <v>325080</v>
      </c>
    </row>
    <row r="19" spans="1:11" ht="30" customHeight="1" thickBot="1" x14ac:dyDescent="0.35">
      <c r="A19" s="12">
        <v>11</v>
      </c>
      <c r="B19" s="50"/>
      <c r="C19" s="45" t="s">
        <v>3</v>
      </c>
      <c r="D19" s="86" t="s">
        <v>40</v>
      </c>
      <c r="E19" s="27">
        <v>0</v>
      </c>
      <c r="F19" s="33">
        <v>606386.06000000006</v>
      </c>
      <c r="G19" s="149">
        <v>0</v>
      </c>
      <c r="H19" s="41">
        <v>1340912.81</v>
      </c>
      <c r="I19" s="159">
        <v>2618590</v>
      </c>
      <c r="J19" s="28">
        <v>1285680</v>
      </c>
      <c r="K19" s="29">
        <v>0</v>
      </c>
    </row>
    <row r="20" spans="1:11" ht="30" customHeight="1" thickBot="1" x14ac:dyDescent="0.35">
      <c r="A20" s="20">
        <v>12</v>
      </c>
      <c r="B20" s="15" t="s">
        <v>3</v>
      </c>
      <c r="C20" s="87" t="s">
        <v>15</v>
      </c>
      <c r="D20" s="88"/>
      <c r="E20" s="16">
        <f>SUM(E16:E19)</f>
        <v>395522.26</v>
      </c>
      <c r="F20" s="34">
        <f>SUM(F16:F19)</f>
        <v>0</v>
      </c>
      <c r="G20" s="19">
        <f>SUM(G16:G19)</f>
        <v>136247.19</v>
      </c>
      <c r="H20" s="158">
        <f>SUM(H16:H19)</f>
        <v>0</v>
      </c>
      <c r="I20" s="16">
        <f>SUM(I16:I19)</f>
        <v>0</v>
      </c>
      <c r="J20" s="17">
        <f t="shared" ref="J20" si="5">SUM(J16:J19)</f>
        <v>0</v>
      </c>
      <c r="K20" s="19">
        <f>SUM(K16:K19)</f>
        <v>325080</v>
      </c>
    </row>
    <row r="21" spans="1:11" ht="15" customHeight="1" thickBot="1" x14ac:dyDescent="0.35">
      <c r="A21" s="81"/>
      <c r="B21" s="82"/>
      <c r="C21" s="82"/>
      <c r="D21" s="82"/>
      <c r="E21" s="82"/>
      <c r="F21" s="82"/>
      <c r="G21" s="82"/>
      <c r="H21" s="82"/>
      <c r="I21" s="82"/>
      <c r="J21" s="83"/>
      <c r="K21" s="84"/>
    </row>
    <row r="22" spans="1:11" ht="45" customHeight="1" x14ac:dyDescent="0.3">
      <c r="A22" s="46">
        <v>13</v>
      </c>
      <c r="B22" s="48"/>
      <c r="C22" s="51" t="s">
        <v>41</v>
      </c>
      <c r="D22" s="52"/>
      <c r="E22" s="13">
        <v>30131.49</v>
      </c>
      <c r="F22" s="35">
        <v>31131.03</v>
      </c>
      <c r="G22" s="141">
        <f>SUM(E25)</f>
        <v>32291.370000000003</v>
      </c>
      <c r="H22" s="38">
        <f>G25</f>
        <v>27209.710000000003</v>
      </c>
      <c r="I22" s="31">
        <f>H25</f>
        <v>27209.710000000003</v>
      </c>
      <c r="J22" s="8">
        <f>I25</f>
        <v>27209.710000000003</v>
      </c>
      <c r="K22" s="9">
        <f>J25</f>
        <v>27209.710000000003</v>
      </c>
    </row>
    <row r="23" spans="1:11" ht="30" customHeight="1" x14ac:dyDescent="0.3">
      <c r="A23" s="47">
        <v>14</v>
      </c>
      <c r="B23" s="49"/>
      <c r="C23" s="44" t="s">
        <v>3</v>
      </c>
      <c r="D23" s="85" t="s">
        <v>4</v>
      </c>
      <c r="E23" s="25">
        <v>0</v>
      </c>
      <c r="F23" s="36">
        <v>0</v>
      </c>
      <c r="G23" s="142">
        <v>0</v>
      </c>
      <c r="H23" s="39">
        <v>0</v>
      </c>
      <c r="I23" s="144">
        <v>0</v>
      </c>
      <c r="J23" s="1">
        <v>0</v>
      </c>
      <c r="K23" s="3">
        <v>0</v>
      </c>
    </row>
    <row r="24" spans="1:11" ht="45" customHeight="1" thickBot="1" x14ac:dyDescent="0.35">
      <c r="A24" s="12">
        <v>15</v>
      </c>
      <c r="B24" s="50"/>
      <c r="C24" s="45" t="s">
        <v>3</v>
      </c>
      <c r="D24" s="23" t="s">
        <v>42</v>
      </c>
      <c r="E24" s="27">
        <v>2159.88</v>
      </c>
      <c r="F24" s="33">
        <v>0</v>
      </c>
      <c r="G24" s="149">
        <v>-5081.66</v>
      </c>
      <c r="H24" s="41" t="s">
        <v>1</v>
      </c>
      <c r="I24" s="159">
        <v>0</v>
      </c>
      <c r="J24" s="28">
        <v>0</v>
      </c>
      <c r="K24" s="29">
        <v>0</v>
      </c>
    </row>
    <row r="25" spans="1:11" ht="30" customHeight="1" thickBot="1" x14ac:dyDescent="0.35">
      <c r="A25" s="20">
        <v>16</v>
      </c>
      <c r="B25" s="15" t="s">
        <v>3</v>
      </c>
      <c r="C25" s="87" t="s">
        <v>20</v>
      </c>
      <c r="D25" s="88"/>
      <c r="E25" s="16">
        <f>SUM(E22:E24)</f>
        <v>32291.370000000003</v>
      </c>
      <c r="F25" s="34">
        <f>SUM(F22:F24)</f>
        <v>31131.03</v>
      </c>
      <c r="G25" s="19">
        <f>SUM(G22:G24)</f>
        <v>27209.710000000003</v>
      </c>
      <c r="H25" s="42">
        <f t="shared" ref="H25:J25" si="6">SUM(H22:H24)</f>
        <v>27209.710000000003</v>
      </c>
      <c r="I25" s="16">
        <f>SUM(I22:I24)</f>
        <v>27209.710000000003</v>
      </c>
      <c r="J25" s="17">
        <f t="shared" si="6"/>
        <v>27209.710000000003</v>
      </c>
      <c r="K25" s="19">
        <f t="shared" ref="K25" si="7">SUM(K22:K24)</f>
        <v>27209.710000000003</v>
      </c>
    </row>
    <row r="26" spans="1:11" ht="15" customHeight="1" thickBot="1" x14ac:dyDescent="0.35">
      <c r="A26" s="81"/>
      <c r="B26" s="82"/>
      <c r="C26" s="82"/>
      <c r="D26" s="82"/>
      <c r="E26" s="82"/>
      <c r="F26" s="82"/>
      <c r="G26" s="82"/>
      <c r="H26" s="82"/>
      <c r="I26" s="82"/>
      <c r="J26" s="83"/>
      <c r="K26" s="84"/>
    </row>
    <row r="27" spans="1:11" ht="30" customHeight="1" thickBot="1" x14ac:dyDescent="0.35">
      <c r="A27" s="14">
        <v>17</v>
      </c>
      <c r="B27" s="15" t="s">
        <v>2</v>
      </c>
      <c r="C27" s="67" t="s">
        <v>24</v>
      </c>
      <c r="D27" s="68"/>
      <c r="E27" s="16">
        <f t="shared" ref="E27:K27" si="8">E14+E20+E25</f>
        <v>-157210.29999999993</v>
      </c>
      <c r="F27" s="34">
        <f t="shared" si="8"/>
        <v>-1927374.24</v>
      </c>
      <c r="G27" s="18">
        <f t="shared" si="8"/>
        <v>-1124412.75</v>
      </c>
      <c r="H27" s="42">
        <f t="shared" si="8"/>
        <v>-3791099.94</v>
      </c>
      <c r="I27" s="140">
        <f t="shared" si="8"/>
        <v>-4166599.94</v>
      </c>
      <c r="J27" s="17">
        <f t="shared" si="8"/>
        <v>-4370969.9400000004</v>
      </c>
      <c r="K27" s="19">
        <f t="shared" si="8"/>
        <v>-4598009.9400000004</v>
      </c>
    </row>
    <row r="28" spans="1:11" ht="15" customHeight="1" thickBot="1" x14ac:dyDescent="0.35">
      <c r="A28" s="89"/>
      <c r="B28" s="90"/>
      <c r="C28" s="90"/>
      <c r="D28" s="90"/>
      <c r="E28" s="90"/>
      <c r="F28" s="90"/>
      <c r="G28" s="90"/>
      <c r="H28" s="90"/>
      <c r="I28" s="90"/>
      <c r="J28" s="90"/>
      <c r="K28" s="84"/>
    </row>
    <row r="29" spans="1:11" ht="120" customHeight="1" thickBot="1" x14ac:dyDescent="0.35">
      <c r="A29" s="58" t="s">
        <v>8</v>
      </c>
      <c r="B29" s="61" t="s">
        <v>0</v>
      </c>
      <c r="C29" s="61"/>
      <c r="D29" s="62"/>
      <c r="E29" s="21" t="s">
        <v>34</v>
      </c>
      <c r="F29" s="32" t="s">
        <v>29</v>
      </c>
      <c r="G29" s="137" t="s">
        <v>43</v>
      </c>
      <c r="H29" s="139" t="s">
        <v>30</v>
      </c>
      <c r="I29" s="138" t="s">
        <v>31</v>
      </c>
      <c r="J29" s="30" t="s">
        <v>32</v>
      </c>
      <c r="K29" s="22" t="s">
        <v>33</v>
      </c>
    </row>
    <row r="30" spans="1:11" ht="15" customHeight="1" thickBot="1" x14ac:dyDescent="0.35">
      <c r="A30" s="59"/>
      <c r="B30" s="63"/>
      <c r="C30" s="63"/>
      <c r="D30" s="64"/>
      <c r="E30" s="118"/>
      <c r="F30" s="119"/>
      <c r="G30" s="119"/>
      <c r="H30" s="119"/>
      <c r="I30" s="119"/>
      <c r="J30" s="119"/>
      <c r="K30" s="120"/>
    </row>
    <row r="31" spans="1:11" ht="15" customHeight="1" thickBot="1" x14ac:dyDescent="0.35">
      <c r="A31" s="60"/>
      <c r="B31" s="65"/>
      <c r="C31" s="65"/>
      <c r="D31" s="66"/>
      <c r="E31" s="123" t="s">
        <v>27</v>
      </c>
      <c r="F31" s="124" t="s">
        <v>26</v>
      </c>
      <c r="G31" s="132" t="s">
        <v>16</v>
      </c>
      <c r="H31" s="24">
        <v>3</v>
      </c>
      <c r="I31" s="134">
        <v>4</v>
      </c>
      <c r="J31" s="125">
        <v>5</v>
      </c>
      <c r="K31" s="11">
        <v>6</v>
      </c>
    </row>
    <row r="32" spans="1:11" ht="30" customHeight="1" x14ac:dyDescent="0.3">
      <c r="A32" s="92">
        <v>18</v>
      </c>
      <c r="B32" s="91"/>
      <c r="C32" s="56" t="s">
        <v>5</v>
      </c>
      <c r="D32" s="116"/>
      <c r="E32" s="128"/>
      <c r="F32" s="129">
        <v>0</v>
      </c>
      <c r="G32" s="133"/>
      <c r="H32" s="136">
        <v>0</v>
      </c>
      <c r="I32" s="135">
        <v>0</v>
      </c>
      <c r="J32" s="130">
        <v>0</v>
      </c>
      <c r="K32" s="131">
        <v>0</v>
      </c>
    </row>
    <row r="33" spans="1:11" ht="45" customHeight="1" thickBot="1" x14ac:dyDescent="0.35">
      <c r="A33" s="93">
        <v>19</v>
      </c>
      <c r="B33" s="94" t="s">
        <v>1</v>
      </c>
      <c r="C33" s="57" t="s">
        <v>6</v>
      </c>
      <c r="D33" s="117"/>
      <c r="E33" s="160">
        <v>157210.29999999999</v>
      </c>
      <c r="F33" s="95">
        <v>1927374.24</v>
      </c>
      <c r="G33" s="161">
        <v>1124412.75</v>
      </c>
      <c r="H33" s="163">
        <v>3791099.94</v>
      </c>
      <c r="I33" s="165">
        <v>4166599.94</v>
      </c>
      <c r="J33" s="166">
        <v>4370969.9400000004</v>
      </c>
      <c r="K33" s="167">
        <v>4598009.9400000004</v>
      </c>
    </row>
    <row r="34" spans="1:11" ht="45" customHeight="1" thickBot="1" x14ac:dyDescent="0.35">
      <c r="A34" s="96">
        <v>20</v>
      </c>
      <c r="B34" s="97" t="s">
        <v>2</v>
      </c>
      <c r="C34" s="67" t="s">
        <v>7</v>
      </c>
      <c r="D34" s="68"/>
      <c r="E34" s="98">
        <f t="shared" ref="E34:J34" si="9">E32-E33</f>
        <v>-157210.29999999999</v>
      </c>
      <c r="F34" s="162">
        <f t="shared" si="9"/>
        <v>-1927374.24</v>
      </c>
      <c r="G34" s="99">
        <f t="shared" si="9"/>
        <v>-1124412.75</v>
      </c>
      <c r="H34" s="164">
        <f t="shared" si="9"/>
        <v>-3791099.94</v>
      </c>
      <c r="I34" s="98">
        <f t="shared" si="9"/>
        <v>-4166599.94</v>
      </c>
      <c r="J34" s="168">
        <f t="shared" si="9"/>
        <v>-4370969.9400000004</v>
      </c>
      <c r="K34" s="99">
        <f t="shared" ref="K34" si="10">K32-K33</f>
        <v>-4598009.9400000004</v>
      </c>
    </row>
    <row r="35" spans="1:11" x14ac:dyDescent="0.3">
      <c r="A35" s="104"/>
      <c r="B35" s="104"/>
      <c r="C35" s="104"/>
      <c r="D35" s="105"/>
      <c r="E35" s="104"/>
      <c r="F35" s="104"/>
      <c r="G35" s="104"/>
      <c r="H35" s="104"/>
      <c r="I35" s="104"/>
      <c r="J35" s="104"/>
      <c r="K35" s="106"/>
    </row>
    <row r="36" spans="1:11" ht="15.6" x14ac:dyDescent="0.3">
      <c r="A36" s="100"/>
      <c r="B36" s="101"/>
      <c r="C36" s="101"/>
      <c r="D36" s="110" t="s">
        <v>18</v>
      </c>
      <c r="E36" s="107"/>
      <c r="F36" s="107"/>
      <c r="G36" s="107"/>
      <c r="H36" s="107"/>
      <c r="I36" s="107"/>
      <c r="J36" s="107"/>
      <c r="K36" s="107"/>
    </row>
    <row r="37" spans="1:11" x14ac:dyDescent="0.3">
      <c r="A37" s="104"/>
      <c r="B37" s="104"/>
      <c r="C37" s="104"/>
      <c r="D37" s="108"/>
      <c r="E37" s="108"/>
      <c r="F37" s="108"/>
      <c r="G37" s="108"/>
      <c r="H37" s="108"/>
      <c r="I37" s="108"/>
      <c r="J37" s="108"/>
      <c r="K37" s="104"/>
    </row>
    <row r="38" spans="1:11" ht="49.95" customHeight="1" x14ac:dyDescent="0.3">
      <c r="A38" s="104"/>
      <c r="B38" s="104" t="s">
        <v>17</v>
      </c>
      <c r="C38" s="104"/>
      <c r="D38" s="109" t="s">
        <v>35</v>
      </c>
      <c r="E38" s="109"/>
      <c r="F38" s="109"/>
      <c r="G38" s="109"/>
      <c r="H38" s="109"/>
      <c r="I38" s="109"/>
      <c r="J38" s="109"/>
      <c r="K38" s="109"/>
    </row>
    <row r="39" spans="1:11" ht="120" customHeight="1" x14ac:dyDescent="0.3">
      <c r="A39" s="104"/>
      <c r="B39" s="104"/>
      <c r="C39" s="104"/>
      <c r="D39" s="109" t="s">
        <v>44</v>
      </c>
      <c r="E39" s="109"/>
      <c r="F39" s="109"/>
      <c r="G39" s="109"/>
      <c r="H39" s="109"/>
      <c r="I39" s="109"/>
      <c r="J39" s="109"/>
      <c r="K39" s="109"/>
    </row>
    <row r="40" spans="1:11" ht="34.950000000000003" customHeight="1" x14ac:dyDescent="0.3">
      <c r="A40" s="104"/>
      <c r="B40" s="104"/>
      <c r="C40" s="104"/>
      <c r="D40" s="111" t="s">
        <v>36</v>
      </c>
      <c r="E40" s="111"/>
      <c r="F40" s="111"/>
      <c r="G40" s="111"/>
      <c r="H40" s="111"/>
      <c r="I40" s="111"/>
      <c r="J40" s="111"/>
      <c r="K40" s="111"/>
    </row>
  </sheetData>
  <mergeCells count="32">
    <mergeCell ref="D38:K38"/>
    <mergeCell ref="D39:K39"/>
    <mergeCell ref="D40:K40"/>
    <mergeCell ref="A1:K1"/>
    <mergeCell ref="A2:K2"/>
    <mergeCell ref="A3:K3"/>
    <mergeCell ref="C25:D25"/>
    <mergeCell ref="A26:J26"/>
    <mergeCell ref="C27:D27"/>
    <mergeCell ref="A29:A31"/>
    <mergeCell ref="B29:D31"/>
    <mergeCell ref="C34:D34"/>
    <mergeCell ref="B16:B19"/>
    <mergeCell ref="C16:D16"/>
    <mergeCell ref="C20:D20"/>
    <mergeCell ref="A21:J21"/>
    <mergeCell ref="B22:B24"/>
    <mergeCell ref="C22:D22"/>
    <mergeCell ref="C32:D32"/>
    <mergeCell ref="C33:D33"/>
    <mergeCell ref="E30:K30"/>
    <mergeCell ref="A15:J15"/>
    <mergeCell ref="A10:J10"/>
    <mergeCell ref="B11:B13"/>
    <mergeCell ref="C11:D11"/>
    <mergeCell ref="C14:D14"/>
    <mergeCell ref="E5:K5"/>
    <mergeCell ref="A4:A6"/>
    <mergeCell ref="B4:D6"/>
    <mergeCell ref="C7:D7"/>
    <mergeCell ref="C8:D8"/>
    <mergeCell ref="C9:D9"/>
  </mergeCells>
  <pageMargins left="0.59055118110236227" right="0.59055118110236227" top="0.59055118110236227" bottom="0.78740157480314965" header="0.31496062992125984" footer="0.31496062992125984"/>
  <pageSetup paperSize="9" scale="53" fitToHeight="0" orientation="portrait" r:id="rId1"/>
  <headerFooter>
    <oddHeader xml:space="preserve">&amp;R
</oddHead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Muster 5b zum HH 2018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Oswald Claudia</dc:creator>
  <cp:lastModifiedBy>Olav Hennings</cp:lastModifiedBy>
  <cp:lastPrinted>2025-04-24T09:24:36Z</cp:lastPrinted>
  <dcterms:created xsi:type="dcterms:W3CDTF">2017-12-12T16:01:16Z</dcterms:created>
  <dcterms:modified xsi:type="dcterms:W3CDTF">2025-04-24T09:26:01Z</dcterms:modified>
</cp:coreProperties>
</file>