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I:\Fachbereich I - Zentrale Dienste\Fachdienst Finanzen\FD Finanzen\Haushalt_GBH_Bilanz\Haushalt\05 Haushaltssicherungskonzept\2025\01_Wolgast\"/>
    </mc:Choice>
  </mc:AlternateContent>
  <xr:revisionPtr revIDLastSave="0" documentId="13_ncr:1_{7369C550-73B3-4C0C-9B5E-8F5F943C5000}" xr6:coauthVersionLast="47" xr6:coauthVersionMax="47" xr10:uidLastSave="{00000000-0000-0000-0000-000000000000}"/>
  <bookViews>
    <workbookView xWindow="-120" yWindow="-120" windowWidth="29040" windowHeight="15720" xr2:uid="{00000000-000D-0000-FFFF-FFFF00000000}"/>
  </bookViews>
  <sheets>
    <sheet name="Fortschreibung" sheetId="1" r:id="rId1"/>
    <sheet name="Begegnungszentrum" sheetId="2" r:id="rId2"/>
  </sheets>
  <definedNames>
    <definedName name="_xlnm.Print_Area" localSheetId="0">Fortschreibung!$A$1:$Q$86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9" i="1" l="1"/>
  <c r="F59" i="1"/>
  <c r="H59" i="1"/>
  <c r="G63" i="1"/>
  <c r="F63" i="1"/>
  <c r="P63" i="1"/>
  <c r="O63" i="1"/>
  <c r="M63" i="1"/>
  <c r="L63" i="1"/>
  <c r="J63" i="1"/>
  <c r="I63" i="1"/>
  <c r="J26" i="1"/>
  <c r="I26" i="1"/>
  <c r="K23" i="1" l="1"/>
  <c r="J23" i="1"/>
  <c r="I23" i="1"/>
  <c r="G16" i="1" l="1"/>
  <c r="G26" i="1" s="1"/>
  <c r="F16" i="1"/>
  <c r="F26" i="1" s="1"/>
  <c r="G13" i="1"/>
  <c r="F13" i="1"/>
  <c r="H10" i="1"/>
  <c r="H23" i="1" s="1"/>
  <c r="F10" i="1"/>
  <c r="F23" i="1" l="1"/>
  <c r="G23" i="1"/>
  <c r="I59" i="1"/>
  <c r="J59" i="1"/>
  <c r="K59" i="1"/>
  <c r="L59" i="1"/>
  <c r="M59" i="1"/>
  <c r="N59" i="1"/>
  <c r="O59" i="1"/>
  <c r="P59" i="1"/>
  <c r="Q59" i="1"/>
</calcChain>
</file>

<file path=xl/sharedStrings.xml><?xml version="1.0" encoding="utf-8"?>
<sst xmlns="http://schemas.openxmlformats.org/spreadsheetml/2006/main" count="186" uniqueCount="113">
  <si>
    <t>Gewerbesteuer</t>
  </si>
  <si>
    <t>Maßnahmen</t>
  </si>
  <si>
    <t>1. Abrechnung der Konsolidierungsmaßnahmen gem. § 17b Abs. 1 S. 2 GemHVO-Doppik</t>
  </si>
  <si>
    <t>Nr.</t>
  </si>
  <si>
    <t>Produkt</t>
  </si>
  <si>
    <t>Beschlossene Konsolidierungsmaßnahmen HHVJ</t>
  </si>
  <si>
    <t>Umgesetzte Konsolidierungsmaßnahmen HHVJ</t>
  </si>
  <si>
    <t>Konsolidierungsmaßnahmen</t>
  </si>
  <si>
    <t>Ergebnishaushalt</t>
  </si>
  <si>
    <t>Finanzhaushalt</t>
  </si>
  <si>
    <t>Finanzrechnung</t>
  </si>
  <si>
    <t>ggf. Erläuterungen</t>
  </si>
  <si>
    <r>
      <rPr>
        <b/>
        <sz val="10"/>
        <rFont val="Arial"/>
        <family val="2"/>
      </rPr>
      <t>im HH-</t>
    </r>
    <r>
      <rPr>
        <b/>
        <sz val="10"/>
        <rFont val="Times New Roman"/>
        <family val="1"/>
      </rPr>
      <t xml:space="preserve"> </t>
    </r>
    <r>
      <rPr>
        <b/>
        <sz val="10"/>
        <rFont val="Arial"/>
        <family val="2"/>
      </rPr>
      <t>Plan</t>
    </r>
    <r>
      <rPr>
        <b/>
        <sz val="10"/>
        <rFont val="Times New Roman"/>
        <family val="1"/>
      </rPr>
      <t xml:space="preserve"> </t>
    </r>
    <r>
      <rPr>
        <b/>
        <sz val="10"/>
        <rFont val="Arial"/>
        <family val="2"/>
      </rPr>
      <t>bereits</t>
    </r>
    <r>
      <rPr>
        <b/>
        <sz val="10"/>
        <rFont val="Times New Roman"/>
        <family val="1"/>
      </rPr>
      <t xml:space="preserve"> </t>
    </r>
    <r>
      <rPr>
        <b/>
        <sz val="10"/>
        <rFont val="Arial"/>
        <family val="2"/>
      </rPr>
      <t>berück-</t>
    </r>
    <r>
      <rPr>
        <b/>
        <sz val="10"/>
        <rFont val="Times New Roman"/>
        <family val="1"/>
      </rPr>
      <t xml:space="preserve"> </t>
    </r>
    <r>
      <rPr>
        <b/>
        <sz val="10"/>
        <rFont val="Arial"/>
        <family val="2"/>
      </rPr>
      <t>sichtigt</t>
    </r>
    <r>
      <rPr>
        <b/>
        <sz val="10"/>
        <rFont val="Times New Roman"/>
        <family val="1"/>
      </rPr>
      <t xml:space="preserve"> </t>
    </r>
    <r>
      <rPr>
        <b/>
        <sz val="10"/>
        <rFont val="Arial"/>
        <family val="2"/>
      </rPr>
      <t>ja/nein</t>
    </r>
  </si>
  <si>
    <t>laufend</t>
  </si>
  <si>
    <t>investiv</t>
  </si>
  <si>
    <t>SUMME</t>
  </si>
  <si>
    <t>Plan</t>
  </si>
  <si>
    <t>V-Ist</t>
  </si>
  <si>
    <r>
      <rPr>
        <b/>
        <sz val="10"/>
        <color rgb="FF3E3E3E"/>
        <rFont val="Arial"/>
        <family val="2"/>
      </rPr>
      <t>Ergebnis (Jahresüberschuss/Jahresfehlbetrag) zum 31.12. HHVJ (</t>
    </r>
    <r>
      <rPr>
        <b/>
        <sz val="10"/>
        <rFont val="Arial"/>
        <family val="2"/>
      </rPr>
      <t>Nr. 27</t>
    </r>
    <r>
      <rPr>
        <b/>
        <sz val="10"/>
        <color rgb="FF3E3E3E"/>
        <rFont val="Arial"/>
        <family val="2"/>
      </rPr>
      <t>)</t>
    </r>
  </si>
  <si>
    <r>
      <rPr>
        <b/>
        <sz val="10"/>
        <color rgb="FF3E3E3E"/>
        <rFont val="Arial"/>
        <family val="2"/>
      </rPr>
      <t>zzgl. nicht  im Haushaltsplan berücksichtigter Maßnahmen</t>
    </r>
  </si>
  <si>
    <r>
      <rPr>
        <b/>
        <sz val="10"/>
        <color rgb="FF3E3E3E"/>
        <rFont val="Arial"/>
        <family val="2"/>
      </rPr>
      <t>Zuweisungen nach § 22a FAG M-V (alt) und § 27 FAG M-V gesamt</t>
    </r>
  </si>
  <si>
    <t>nachrichtlich:</t>
  </si>
  <si>
    <t>2. Beschlossene Konsolidierungsmaßnahmen mit Zusammenfassung der finanziellen Wirkungen der Konsolidierungsmaßnahmen gem. § 17b Abs. 1 Nr. 4 und 5 GemHVO-Doppik</t>
  </si>
  <si>
    <t>Beschlossene Konsolidierungsmaßnahmen HHJ</t>
  </si>
  <si>
    <r>
      <rPr>
        <b/>
        <sz val="10"/>
        <color rgb="FF3E3E3E"/>
        <rFont val="Arial"/>
        <family val="2"/>
      </rPr>
      <t>1. HH-Folgejahr</t>
    </r>
  </si>
  <si>
    <r>
      <rPr>
        <b/>
        <sz val="10"/>
        <color rgb="FF3E3E3E"/>
        <rFont val="Arial"/>
        <family val="2"/>
      </rPr>
      <t>2. HH-Folgejahr</t>
    </r>
  </si>
  <si>
    <r>
      <rPr>
        <b/>
        <sz val="10"/>
        <color rgb="FF3E3E3E"/>
        <rFont val="Arial"/>
        <family val="2"/>
      </rPr>
      <t>3. HH-Folgejahr</t>
    </r>
  </si>
  <si>
    <r>
      <rPr>
        <b/>
        <sz val="10"/>
        <rFont val="Times New Roman"/>
        <family val="1"/>
      </rPr>
      <t xml:space="preserve"> </t>
    </r>
    <r>
      <rPr>
        <b/>
        <sz val="10"/>
        <rFont val="Arial"/>
        <family val="2"/>
      </rPr>
      <t>Maßnahmen</t>
    </r>
  </si>
  <si>
    <r>
      <rPr>
        <b/>
        <sz val="10"/>
        <color rgb="FF3E3E3E"/>
        <rFont val="Arial"/>
        <family val="2"/>
      </rPr>
      <t>Jahresergebnis (Jahresüberschuss/Jahresfehlbetrag) HHJ (</t>
    </r>
    <r>
      <rPr>
        <b/>
        <sz val="10"/>
        <rFont val="Arial"/>
        <family val="2"/>
      </rPr>
      <t>Nr. 25</t>
    </r>
    <r>
      <rPr>
        <b/>
        <sz val="10"/>
        <color rgb="FF3E3E3E"/>
        <rFont val="Arial"/>
        <family val="2"/>
      </rPr>
      <t>)</t>
    </r>
  </si>
  <si>
    <r>
      <rPr>
        <b/>
        <sz val="10"/>
        <color rgb="FF3E3E3E"/>
        <rFont val="Arial"/>
        <family val="2"/>
      </rPr>
      <t>Ergebnis (Jahresüberschuss/Jahresfehlbetrag) zum 31.12. HHJ (</t>
    </r>
    <r>
      <rPr>
        <b/>
        <sz val="10"/>
        <rFont val="Arial"/>
        <family val="2"/>
      </rPr>
      <t>Nr. 27</t>
    </r>
    <r>
      <rPr>
        <b/>
        <sz val="10"/>
        <color rgb="FF3E3E3E"/>
        <rFont val="Arial"/>
        <family val="2"/>
      </rPr>
      <t>)</t>
    </r>
  </si>
  <si>
    <r>
      <rPr>
        <b/>
        <sz val="10"/>
        <color rgb="FF3E3E3E"/>
        <rFont val="Arial"/>
        <family val="2"/>
      </rPr>
      <t>Jahresbezogener Saldo der laufenden Ein- und Auszahlungen  HHJ (Nr. 37)</t>
    </r>
  </si>
  <si>
    <r>
      <rPr>
        <b/>
        <sz val="10"/>
        <color rgb="FF3E3E3E"/>
        <rFont val="Arial"/>
        <family val="2"/>
      </rPr>
      <t>Saldo der laufenden Ein- und Auszahlungen zum 31.12. HHJ (Nr. 39)</t>
    </r>
  </si>
  <si>
    <t>3. Angabe des Konsolidierungszeitraumes gem. § 17b Abs. 1 Nr. 6 GemHVO-Doppik</t>
  </si>
  <si>
    <t>Zeitraum mit Begründung</t>
  </si>
  <si>
    <t>Ergebnis-rechnung</t>
  </si>
  <si>
    <t>Ergebnis-haushalt</t>
  </si>
  <si>
    <t>Bürgermeister</t>
  </si>
  <si>
    <r>
      <rPr>
        <b/>
        <sz val="10"/>
        <rFont val="Arial"/>
        <family val="2"/>
      </rPr>
      <t>Begründung bei fehlenden Umsetzung und Benennung der</t>
    </r>
    <r>
      <rPr>
        <b/>
        <sz val="10"/>
        <rFont val="Times New Roman"/>
        <family val="1"/>
      </rPr>
      <t xml:space="preserve"> </t>
    </r>
    <r>
      <rPr>
        <b/>
        <sz val="10"/>
        <rFont val="Arial"/>
        <family val="2"/>
      </rPr>
      <t>Ersatzmaßnahme gemäß § 31 Abs. 2 S. 3 KV M-V</t>
    </r>
  </si>
  <si>
    <t>Soweit der Haushaltsausgleich in dem fortzuschreibenden Haushaltssicherungskonzept in einem angemessenen Zeitraum nicht dargestellt werden kann, hat die Gemeinde nachzuweisen, dass sie alle zumutbaren Konsolidierungspotentiale vollständig ausgeschöpft hat.</t>
  </si>
  <si>
    <t>Pacht landwirtschaftliche und gemeindliche Flächen, Grünland und Garten</t>
  </si>
  <si>
    <t>Veräußerungen Grundstücke und Gebäude</t>
  </si>
  <si>
    <t>diverse</t>
  </si>
  <si>
    <t>Hundesteuer</t>
  </si>
  <si>
    <t>Personalkosten</t>
  </si>
  <si>
    <t>Weidehof</t>
  </si>
  <si>
    <t>Garagenpacht</t>
  </si>
  <si>
    <t>Umsatzsteuer aus Garagenpachtverträgen</t>
  </si>
  <si>
    <t>Erhöhung von 380 auf 390 ab HHJ 2024</t>
  </si>
  <si>
    <r>
      <t xml:space="preserve">Fortschreibung Haushaltssicherungskonzept Stadt Wolgast HHJ </t>
    </r>
    <r>
      <rPr>
        <b/>
        <sz val="16"/>
        <color theme="4"/>
        <rFont val="Arial"/>
        <family val="2"/>
      </rPr>
      <t>2025</t>
    </r>
  </si>
  <si>
    <t>nein</t>
  </si>
  <si>
    <t>Hundesteuererhöhung:
- für den ersten Hund Erhöhung von 60 € auf 65 €, 
- für den zweiten von 70 € auf 130 € und 
- für den dritten und weiteren Hund von 80 € auf 150 € ab HHJ 2024</t>
  </si>
  <si>
    <t>ja</t>
  </si>
  <si>
    <t>Nutzung überregionaler Verkaufsportale
(Zeitungsinserate, Auktionsausschreibungen
usw.) sowie Internetausschreibung der Stadt
Wolgast i.V.m DKB; ständige Überprüfung der
GIS-Daten, ob ggf. Verkauf oder Verpachtung
erfolgen kann, weil Fremdnutzung oder
Überbauung (z. B. Gärten) vorliegen
(Verpachtung / Verkauf)</t>
  </si>
  <si>
    <t xml:space="preserve">Neuer Pachtvertrag mit anderen Pächter:
- ab 01.12.2023, Pachterhöhung um 773,35 €/mtl. 
- ab 01.01.2025 Umwandlung in ein Erbbaurechtsvertrag, Erhöhung um 1.680,67 €/mtl. </t>
  </si>
  <si>
    <t>Erhebung Nutzungspauschale Sportstätte</t>
  </si>
  <si>
    <t>Erhebung Nutzungspauschale der Sportstätte für Unterricht der Schulen des Landkreises VG.</t>
  </si>
  <si>
    <t>Abschluss neuer Pachtverträge mit Erhöhung der Pacht.</t>
  </si>
  <si>
    <t>Nutzungsentgelte für Begegnungszentrum</t>
  </si>
  <si>
    <t>Ab 01.09.2024 sind  für die Nutzung des neu eröffneten Begegnungszentrums, Nutzungsentgelte lt. beschlossener Entgeltordnung zu entrichten.</t>
  </si>
  <si>
    <t xml:space="preserve">Die Hundesteuersatzung trat am 01.01.2024 mit den im Haushaltssicherungskonzept vorgesehenen Beträgen in Kraft. Die Maßnahme wurde umgesetzt. Der Unterschied zwischen ER und FR ergibt sich aus der periodengerechten Buchung. </t>
  </si>
  <si>
    <t>Anpassung des Pachtzinses für Kleingartenanlagen</t>
  </si>
  <si>
    <t>Zuschüsse und Zuweisungen von privaten Unternehmen</t>
  </si>
  <si>
    <t xml:space="preserve">Es konnten für das Jahr 2025 zwei zusätzliche Werbeverträge abgeschlossen werden. </t>
  </si>
  <si>
    <t>Entschädigung für die vorübergehende Inanspruchnahme Straßenbaumaßnahme B111 OU Wolgast</t>
  </si>
  <si>
    <t>Erhöhung der Pacht ab 01.01.2025</t>
  </si>
  <si>
    <t>Vermietung Hort Am Paschenberg - Änderung des Trägerschaftsvertrages</t>
  </si>
  <si>
    <t>Verringerung des Eigenanteil durch zusätzliche Einnahmen im freiwilligen Bereich</t>
  </si>
  <si>
    <t>Stete Prüfung bezüglich Verstöße gegen das WoGG und ggf. Anordnen von Bußgeldern.</t>
  </si>
  <si>
    <t>Optimierung des Verkaufs von Brennholz aus dem städtischen Waldgebiet</t>
  </si>
  <si>
    <t>Vermietung von Werbeeinrichtungen und Plakattafeln</t>
  </si>
  <si>
    <t>Mehrerlöse durch mehr Vermietung gegenüber dem Vorjahr angestrebt</t>
  </si>
  <si>
    <t>Aufwands- und Geldspende für die Kompostieranlage Hohendorf</t>
  </si>
  <si>
    <t>Anpassung der Torpfosten von einer privaten Firma gespendet</t>
  </si>
  <si>
    <t xml:space="preserve">Es konnten nicht alle Verkäufe realisiert werden. </t>
  </si>
  <si>
    <t>zusätzlich umgesetzte Maßnahmen</t>
  </si>
  <si>
    <t>Verkauf Arbeitsbühne für Radlader</t>
  </si>
  <si>
    <t>Mehr erzielter Betrag im Vergleich zum Vorjahr.</t>
  </si>
  <si>
    <t>Verkauf Laubverladegebläse</t>
  </si>
  <si>
    <t>Verkauf Traktor</t>
  </si>
  <si>
    <t>Sauzin Flur 1 Fa 135/4 / Mahlzow Flur 1 Fs 27 TF / Mahlzow Flur 1 Fs 27 TF / Pritzier Flur 5 Fs 81/4</t>
  </si>
  <si>
    <t>Umsetzung erst im Folgejahr, der Vertrag wurde erst ab dem 01.01.2025 geschlossen.</t>
  </si>
  <si>
    <t xml:space="preserve">Wolgast, </t>
  </si>
  <si>
    <t>Martin Schröter</t>
  </si>
  <si>
    <t>Saldo der laufenden Ein- und Auszahlungen zum 31.12. HHVJ (Nr. 39)</t>
  </si>
  <si>
    <t>Entschädigung von der Bundesstraßenverkehrsverwaltung in Bezug auf den Bau der Ortsumgehung Wolgast</t>
  </si>
  <si>
    <t>Nutzungsgebühren Sportstätte</t>
  </si>
  <si>
    <t>Vertragsabschluss über  Nutzungsgebühren für die  Sportstätte für Unterricht des Landkreises VG</t>
  </si>
  <si>
    <t>Einsparungen durch Änderung der Organisationsstruktur</t>
  </si>
  <si>
    <t>Einsparungen erfolgen durch die Nichtbesetzung von freien Stellen u.a. während einer Elternzeit oder Langszeitkrankheitsausfall.</t>
  </si>
  <si>
    <t xml:space="preserve"> </t>
  </si>
  <si>
    <t>Der Unterschiedsbetrag ER / FR ergibt sich aus der perieondengerechten Verbuchung der Erträge, welche noch dem Jahr 2024 zuzuordnen sind.</t>
  </si>
  <si>
    <t xml:space="preserve">Die alten DDR-Verträge werden nicht umgestellt, da diese zeitnah auslaufen. Neue Verträge werden mit einen Betrag von 35 € Netto geschlossen. </t>
  </si>
  <si>
    <t>Verkaufserlöse Souvenirs Stadt Wolgast</t>
  </si>
  <si>
    <t>Bußgelder gem. § 37 WoGG (Wohngeldgesetz)</t>
  </si>
  <si>
    <t>Mehrverkaufserlöse gegenüber dem Vorjahr</t>
  </si>
  <si>
    <t>Mit Blick auf die mittelfristige Finanzplanung, ist festzustellen, dass sich die finanzielle Situation der Stadt Wolgast weiterhin verschlechtert. Laut Muster 5b für die Haushaltsplanung 2025 (unter Einbezug der IST-Zahlen der vorangegangenen Haushaltsjahre) wird am Ende des Finanzplanungszeitraumes 2028 ein Kontostand von -36.783.831,18 € ausgewiesen. Inflationsbedingte dramatische Ausgabesteigerungen, gering wachsende bzw. rückläufige Einnahmen sowie mangelnde Finanzausstattung durch das Land sind maßgeblich für die prekäre Finanzsituation der Stadt Wolgast verantwortlich. Zwar zeigen die Maßnahmen zur Konsolidierung positive Effekte, doch reichen diese bei Weitem nicht aus, um die erheblichen Mehrkosten in allen Bereichen vollständig aufzufangen. Die Stadtvertretung Wolgast hat daher beschlossen, einen festen Tagesordnungspunkt "Haushaltskonsolidierung" auf die Tagesordnung des Hauptausschusses aufzunehmen, der sich gezielt mit dem Generieren weiterer Konsolidierungsmaßnahmen beschäftigen wird. Jede geplante Maßnahme wird hinsichtlich des defizitären Haushaltes vor Umsetzung bzw. Beantragung konsequent auf die tatsächliche Notwendigkeit ihrer Durchführung betrachtet. Dadurch kommt es im laufenden Jahr immer zu Einsparungen, die in der Planung nicht in vollem Maße erkennbar sind. Zudem werden alle Möglichkeiten der Förderung berücksichtigt. In der Haushaltsplanung ist außerdem festgelegt, dass Maßnahmen, für die eine Förderung beantragt ist, nur umzusetzen sind, wenn diese Förderung auch tatsächlich erfolgt. In den vergangenen Jahren wurden bereits diverse Grundstücksverkäufe realisiert. Auch im Jahr 2025 sowie in den Folgejahren sind weitere Verkäufe angestrebt. Alle möglichen Einnahmequellen für die Stadt befinden sich stetig auf dem Prüfstand und werden intervallmäßig angepasst, wie z.B. Saalmieten für die Nutzung der Einrichtungen der Stadt, Gebühren, Beiträge, Steuerhebesätze, Mieten und Pachten für Gartenland, Grünflächen, Garagen usw..Die hieraus resultierenden erhöhten Einnahmen sind allerding sehr gering und reichen bei Weitem nicht aus, das Defizit des Haushaltes auszugleichen. Für Veranstaltungen im kulturellen Bereich werden zahlreiche Spenden und Sponsoringgelder eingeworben, um die Kosten im freiwilligen Bereich so gering wie möglich zu halten.</t>
  </si>
  <si>
    <t>Zuschüsse für Veranstaltungen der Stadt Wolgast</t>
  </si>
  <si>
    <t xml:space="preserve">Der Zuschuss für das geplante Schwedenfest wurde auf der Haushaltsberatung von 20.000 € auf 10.000 € gekürzt. Ein Zuschuss in Höhe von 6.000 € für eine Mitarbeiterveranstaltung wurde gestrichen. </t>
  </si>
  <si>
    <t>Zuschüsse an soziale Vereine und Verbände</t>
  </si>
  <si>
    <t>Zuschuss Straßensozialarbeit =&gt; vorgesehen waren 150.000 €; auf der Stadtvertretersitzung gekürzt auf 30.000 €.</t>
  </si>
  <si>
    <t xml:space="preserve">Zuschüsse an soziale Vereine nach Antragstellung =&gt; geplant 11.000 €, lt. Beschluss der Stadtvertretung werden 20 % des geplanten Mittel nicht ausgezahlt. </t>
  </si>
  <si>
    <t>Zuschüsse an Sportvereine</t>
  </si>
  <si>
    <t xml:space="preserve">Es sind Mittel i. H. v. 36.000 € eingeplant, davon sind 7.000 € vertraglich gebunden, von den verbleibenden 29.000 € werden lt. Beschluss der Stadtvertretung 20 %  nicht ausgezahlt. </t>
  </si>
  <si>
    <t>Der Hebesatz für die Gewerbesteuern wurde auf 390 v. H. erhöht. Die Maßnahme wurde umgesetzt. Im Vergleich zum Vorjahr konnten darüber hinaus erhebliche Mehreinnahmen erzielt werden.</t>
  </si>
  <si>
    <t>Vertragsanpassungen der DDR-Verträgen von 20 € auf 35 € und Vertragsabschluss neuer Verträge</t>
  </si>
  <si>
    <t>Vereinnahmung der eingenommenen Umsatzsteuer von Privatpersonen, da Stadt Wolgast in 2024 noch nicht umsatzsteuerpflichtig war.</t>
  </si>
  <si>
    <t>Das Begegnungszentrum wurde ab dem 01.09.2024 offiziell vermietet, dennoch konnte das Ziel nicht vollständig erreicht werden. In diesem Zeitraum kam es insgesamt zu 6 Vermietungen.</t>
  </si>
  <si>
    <t>Zuweisungen und Zuschüsse für Veranstaltungen</t>
  </si>
  <si>
    <t>Mittel aus Spenden und Sponsoring für Veranstaltungen der Stadt. Damit werden die Kosten im freiwilligen Bereich reduziert.</t>
  </si>
  <si>
    <t>Lt. Beschluss 01-BV 2025-070 der Stadtvertretung vom 16.06.2025 erfolgt eine stufenweise Anpassung des Pachtzinses. Ab dem Jahr 2026 von 0,04 €/m²/Jahr auf 0,10 €/m²/Jahr und ab dem Jahr 2028 auf 0,15 €/m²/Jahr. Im Jahr 2025 kommt es zu Mehreinnahmen, da zusätzliche Flächen verpachtet wurden.</t>
  </si>
  <si>
    <t>Akquirieren von Fördermittel von Schulfahren zur KZ Gedenkstätten und -orten für Opfer der jüngeren deutschen Geschichte</t>
  </si>
  <si>
    <t>Spenden privaten  Personen für die Bibliothek</t>
  </si>
  <si>
    <t xml:space="preserve">Zuschuss FAW GmbH Sozialladen "Kick In" =&gt; vorgesehen waren 15.000 €, komplett gestrichen in der Haushaltsborberatung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</si>
</sst>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 &quot;€&quot;"/>
  </numFmts>
  <fonts count="20" x14ac:knownFonts="1">
    <font>
      <sz val="10"/>
      <color rgb="FF000000"/>
      <name val="Times New Roman"/>
      <charset val="204"/>
    </font>
    <font>
      <sz val="11"/>
      <color theme="1"/>
      <name val="Calibri"/>
      <family val="2"/>
      <scheme val="minor"/>
    </font>
    <font>
      <sz val="10"/>
      <color theme="1"/>
      <name val="Times New Roman"/>
      <family val="1"/>
    </font>
    <font>
      <b/>
      <sz val="10"/>
      <name val="Arial"/>
      <family val="2"/>
    </font>
    <font>
      <sz val="10"/>
      <color rgb="FF000000"/>
      <name val="Times New Roman"/>
      <family val="1"/>
    </font>
    <font>
      <b/>
      <sz val="10"/>
      <name val="Times New Roman"/>
      <family val="1"/>
    </font>
    <font>
      <sz val="10"/>
      <color rgb="FF000000"/>
      <name val="Arial"/>
      <family val="2"/>
    </font>
    <font>
      <sz val="10"/>
      <name val="Arial"/>
      <family val="2"/>
    </font>
    <font>
      <sz val="10"/>
      <color theme="1"/>
      <name val="Arial"/>
      <family val="2"/>
    </font>
    <font>
      <b/>
      <sz val="10"/>
      <color rgb="FF3E3E3E"/>
      <name val="Arial"/>
      <family val="2"/>
    </font>
    <font>
      <b/>
      <sz val="10"/>
      <name val="Times New Roman"/>
      <family val="1"/>
      <charset val="204"/>
    </font>
    <font>
      <sz val="10"/>
      <name val="Times New Roman"/>
      <family val="1"/>
    </font>
    <font>
      <b/>
      <sz val="16"/>
      <name val="Arial"/>
      <family val="2"/>
    </font>
    <font>
      <sz val="16"/>
      <color rgb="FF000000"/>
      <name val="Times New Roman"/>
      <family val="1"/>
    </font>
    <font>
      <b/>
      <sz val="14"/>
      <name val="Arial"/>
      <family val="2"/>
    </font>
    <font>
      <sz val="14"/>
      <color rgb="FF000000"/>
      <name val="Arial"/>
      <family val="2"/>
    </font>
    <font>
      <b/>
      <sz val="12"/>
      <name val="Arial"/>
      <family val="2"/>
    </font>
    <font>
      <b/>
      <sz val="16"/>
      <color theme="4"/>
      <name val="Arial"/>
      <family val="2"/>
    </font>
    <font>
      <sz val="14"/>
      <color rgb="FF000000"/>
      <name val="Times New Roman"/>
      <family val="1"/>
    </font>
    <font>
      <b/>
      <sz val="10"/>
      <color rgb="FF000000"/>
      <name val="Arial"/>
      <family val="2"/>
    </font>
  </fonts>
  <fills count="4">
    <fill>
      <patternFill patternType="none"/>
    </fill>
    <fill>
      <patternFill patternType="gray125"/>
    </fill>
    <fill>
      <patternFill patternType="solid">
        <fgColor rgb="FFF2F2F2"/>
      </patternFill>
    </fill>
    <fill>
      <patternFill patternType="solid">
        <fgColor rgb="FFFFF2CC"/>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3E3E3E"/>
      </right>
      <top/>
      <bottom style="thin">
        <color rgb="FF000000"/>
      </bottom>
      <diagonal/>
    </border>
    <border>
      <left/>
      <right/>
      <top/>
      <bottom style="thin">
        <color rgb="FF000000"/>
      </bottom>
      <diagonal/>
    </border>
    <border>
      <left style="thin">
        <color rgb="FF3E3E3E"/>
      </left>
      <right style="thin">
        <color rgb="FF000000"/>
      </right>
      <top style="thin">
        <color rgb="FF3E3E3E"/>
      </top>
      <bottom style="thin">
        <color rgb="FF3E3E3E"/>
      </bottom>
      <diagonal/>
    </border>
    <border>
      <left style="thin">
        <color rgb="FF3E3E3E"/>
      </left>
      <right/>
      <top style="thin">
        <color rgb="FF3E3E3E"/>
      </top>
      <bottom style="thin">
        <color rgb="FF3E3E3E"/>
      </bottom>
      <diagonal/>
    </border>
    <border>
      <left/>
      <right/>
      <top style="thin">
        <color rgb="FF3E3E3E"/>
      </top>
      <bottom style="thin">
        <color rgb="FF3E3E3E"/>
      </bottom>
      <diagonal/>
    </border>
    <border>
      <left/>
      <right style="thin">
        <color rgb="FF000000"/>
      </right>
      <top style="thin">
        <color rgb="FF3E3E3E"/>
      </top>
      <bottom style="thin">
        <color rgb="FF3E3E3E"/>
      </bottom>
      <diagonal/>
    </border>
    <border>
      <left style="thin">
        <color rgb="FF000000"/>
      </left>
      <right/>
      <top style="thin">
        <color rgb="FF000000"/>
      </top>
      <bottom style="thin">
        <color rgb="FF3E3E3E"/>
      </bottom>
      <diagonal/>
    </border>
    <border>
      <left/>
      <right style="thin">
        <color rgb="FF000000"/>
      </right>
      <top style="thin">
        <color rgb="FF000000"/>
      </top>
      <bottom style="thin">
        <color rgb="FF3E3E3E"/>
      </bottom>
      <diagonal/>
    </border>
    <border>
      <left/>
      <right/>
      <top style="thin">
        <color rgb="FF000000"/>
      </top>
      <bottom style="thin">
        <color rgb="FF3E3E3E"/>
      </bottom>
      <diagonal/>
    </border>
    <border>
      <left style="thin">
        <color rgb="FF000000"/>
      </left>
      <right style="thin">
        <color rgb="FF3E3E3E"/>
      </right>
      <top style="thin">
        <color rgb="FF3E3E3E"/>
      </top>
      <bottom style="thin">
        <color rgb="FF3E3E3E"/>
      </bottom>
      <diagonal/>
    </border>
    <border>
      <left style="thin">
        <color rgb="FF3E3E3E"/>
      </left>
      <right style="thin">
        <color rgb="FF3E3E3E"/>
      </right>
      <top style="thin">
        <color rgb="FF3E3E3E"/>
      </top>
      <bottom style="thin">
        <color rgb="FF3E3E3E"/>
      </bottom>
      <diagonal/>
    </border>
    <border>
      <left style="thin">
        <color rgb="FF000000"/>
      </left>
      <right/>
      <top style="thin">
        <color rgb="FF3E3E3E"/>
      </top>
      <bottom style="thin">
        <color rgb="FF3E3E3E"/>
      </bottom>
      <diagonal/>
    </border>
    <border>
      <left style="thin">
        <color rgb="FF000000"/>
      </left>
      <right/>
      <top style="thin">
        <color rgb="FF3E3E3E"/>
      </top>
      <bottom style="thin">
        <color rgb="FF000000"/>
      </bottom>
      <diagonal/>
    </border>
    <border>
      <left/>
      <right/>
      <top style="thin">
        <color rgb="FF3E3E3E"/>
      </top>
      <bottom style="thin">
        <color rgb="FF000000"/>
      </bottom>
      <diagonal/>
    </border>
    <border>
      <left/>
      <right style="thin">
        <color rgb="FF000000"/>
      </right>
      <top style="thin">
        <color rgb="FF3E3E3E"/>
      </top>
      <bottom style="thin">
        <color rgb="FF000000"/>
      </bottom>
      <diagonal/>
    </border>
    <border>
      <left style="thin">
        <color rgb="FF3E3E3E"/>
      </left>
      <right style="thin">
        <color rgb="FF000000"/>
      </right>
      <top style="thin">
        <color rgb="FF3E3E3E"/>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10">
    <xf numFmtId="0" fontId="0" fillId="0" borderId="0" xfId="0" applyAlignment="1">
      <alignment horizontal="left" vertical="top"/>
    </xf>
    <xf numFmtId="4" fontId="2" fillId="0" borderId="11" xfId="0" applyNumberFormat="1" applyFont="1" applyBorder="1" applyAlignment="1">
      <alignment horizontal="right" vertical="top" wrapText="1"/>
    </xf>
    <xf numFmtId="4" fontId="2" fillId="0" borderId="18" xfId="0" applyNumberFormat="1" applyFont="1" applyBorder="1" applyAlignment="1">
      <alignment horizontal="right" vertical="top" wrapText="1"/>
    </xf>
    <xf numFmtId="0" fontId="3" fillId="0" borderId="0" xfId="0" applyFont="1" applyAlignment="1">
      <alignment horizontal="left" vertical="top"/>
    </xf>
    <xf numFmtId="0" fontId="4" fillId="0" borderId="0" xfId="0" applyFont="1" applyAlignment="1">
      <alignment horizontal="left" vertical="top"/>
    </xf>
    <xf numFmtId="0" fontId="4" fillId="2" borderId="1" xfId="0" applyFont="1" applyFill="1" applyBorder="1" applyAlignment="1">
      <alignment horizontal="left" vertical="top" wrapText="1"/>
    </xf>
    <xf numFmtId="0" fontId="3" fillId="2" borderId="1" xfId="0" applyFont="1" applyFill="1" applyBorder="1" applyAlignment="1">
      <alignment horizontal="center" vertical="top" wrapText="1"/>
    </xf>
    <xf numFmtId="164" fontId="6" fillId="3" borderId="25" xfId="0" applyNumberFormat="1" applyFont="1" applyFill="1" applyBorder="1" applyAlignment="1">
      <alignment horizontal="left" vertical="top" wrapText="1"/>
    </xf>
    <xf numFmtId="0" fontId="7" fillId="3" borderId="25" xfId="0" applyFont="1" applyFill="1" applyBorder="1" applyAlignment="1">
      <alignment horizontal="left" vertical="top" wrapText="1"/>
    </xf>
    <xf numFmtId="0" fontId="7" fillId="3" borderId="25" xfId="0" applyFont="1" applyFill="1" applyBorder="1" applyAlignment="1">
      <alignment horizontal="center" vertical="top" wrapText="1"/>
    </xf>
    <xf numFmtId="0" fontId="3" fillId="0" borderId="4" xfId="0" applyFont="1" applyBorder="1" applyAlignment="1">
      <alignment horizontal="left" vertical="top" wrapText="1"/>
    </xf>
    <xf numFmtId="4" fontId="4" fillId="0" borderId="0" xfId="0" applyNumberFormat="1" applyFont="1" applyAlignment="1">
      <alignment horizontal="right" vertical="top"/>
    </xf>
    <xf numFmtId="4" fontId="4" fillId="0" borderId="18" xfId="0" applyNumberFormat="1" applyFont="1" applyBorder="1" applyAlignment="1">
      <alignment horizontal="right" vertical="top" wrapText="1"/>
    </xf>
    <xf numFmtId="4" fontId="4" fillId="0" borderId="19" xfId="0" applyNumberFormat="1" applyFont="1" applyBorder="1" applyAlignment="1">
      <alignment horizontal="right" vertical="top" wrapText="1"/>
    </xf>
    <xf numFmtId="4" fontId="4" fillId="0" borderId="11" xfId="0" applyNumberFormat="1" applyFont="1" applyBorder="1" applyAlignment="1">
      <alignment horizontal="right" vertical="top" wrapText="1"/>
    </xf>
    <xf numFmtId="0" fontId="7" fillId="0" borderId="0" xfId="0" applyFont="1" applyAlignment="1">
      <alignment horizontal="left" vertical="top"/>
    </xf>
    <xf numFmtId="0" fontId="8" fillId="0" borderId="0" xfId="0" applyFont="1" applyAlignment="1">
      <alignment horizontal="left" vertical="top" wrapText="1"/>
    </xf>
    <xf numFmtId="0" fontId="12" fillId="0" borderId="0" xfId="0" applyFont="1" applyAlignment="1">
      <alignment horizontal="left" vertical="top"/>
    </xf>
    <xf numFmtId="0" fontId="13" fillId="0" borderId="0" xfId="0" applyFont="1" applyAlignment="1">
      <alignment horizontal="left" vertical="top"/>
    </xf>
    <xf numFmtId="0" fontId="14" fillId="0" borderId="0" xfId="0" applyFont="1" applyAlignment="1">
      <alignment horizontal="left" vertical="top"/>
    </xf>
    <xf numFmtId="0" fontId="15" fillId="0" borderId="0" xfId="0" applyFont="1" applyAlignment="1">
      <alignment horizontal="left" vertical="top"/>
    </xf>
    <xf numFmtId="0" fontId="16" fillId="0" borderId="0" xfId="0" applyFont="1" applyAlignment="1">
      <alignment horizontal="left" vertical="top"/>
    </xf>
    <xf numFmtId="0" fontId="8" fillId="3" borderId="25" xfId="0" applyFont="1" applyFill="1" applyBorder="1" applyAlignment="1">
      <alignment horizontal="left" vertical="top" wrapText="1"/>
    </xf>
    <xf numFmtId="0" fontId="3" fillId="2" borderId="25" xfId="0" applyFont="1" applyFill="1" applyBorder="1" applyAlignment="1">
      <alignment horizontal="left" wrapText="1"/>
    </xf>
    <xf numFmtId="0" fontId="3" fillId="2" borderId="25" xfId="0" applyFont="1" applyFill="1" applyBorder="1" applyAlignment="1">
      <alignment horizontal="center" vertical="top" wrapText="1"/>
    </xf>
    <xf numFmtId="0" fontId="4" fillId="2" borderId="25" xfId="0" applyFont="1" applyFill="1" applyBorder="1" applyAlignment="1">
      <alignment horizontal="left" vertical="top" wrapText="1"/>
    </xf>
    <xf numFmtId="0" fontId="4" fillId="2" borderId="25" xfId="0" applyFont="1" applyFill="1" applyBorder="1" applyAlignment="1">
      <alignment horizontal="left" wrapText="1"/>
    </xf>
    <xf numFmtId="0" fontId="3" fillId="2" borderId="25" xfId="0" applyFont="1" applyFill="1" applyBorder="1" applyAlignment="1">
      <alignment horizontal="center" wrapText="1"/>
    </xf>
    <xf numFmtId="0" fontId="10" fillId="2"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0" fontId="4" fillId="2" borderId="2" xfId="0" applyFont="1" applyFill="1" applyBorder="1" applyAlignment="1">
      <alignment horizontal="left" vertical="top"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0" borderId="25" xfId="0" applyFont="1" applyBorder="1" applyAlignment="1">
      <alignment horizontal="left" vertical="top" wrapText="1"/>
    </xf>
    <xf numFmtId="164" fontId="7" fillId="3" borderId="25" xfId="0" applyNumberFormat="1" applyFont="1" applyFill="1" applyBorder="1" applyAlignment="1">
      <alignment horizontal="left" vertical="top" wrapText="1"/>
    </xf>
    <xf numFmtId="165" fontId="7" fillId="3" borderId="25" xfId="0" applyNumberFormat="1" applyFont="1" applyFill="1" applyBorder="1" applyAlignment="1">
      <alignment horizontal="right" vertical="top" wrapText="1"/>
    </xf>
    <xf numFmtId="165" fontId="8" fillId="3" borderId="25" xfId="0" applyNumberFormat="1" applyFont="1" applyFill="1" applyBorder="1" applyAlignment="1">
      <alignment horizontal="right" vertical="top" wrapText="1"/>
    </xf>
    <xf numFmtId="165" fontId="3" fillId="0" borderId="4" xfId="0" applyNumberFormat="1" applyFont="1" applyBorder="1" applyAlignment="1">
      <alignment horizontal="right" vertical="top" wrapText="1"/>
    </xf>
    <xf numFmtId="0" fontId="7" fillId="3" borderId="29" xfId="0" applyFont="1" applyFill="1" applyBorder="1" applyAlignment="1">
      <alignment horizontal="center" vertical="top" wrapText="1"/>
    </xf>
    <xf numFmtId="0" fontId="7" fillId="3" borderId="29" xfId="0" applyFont="1" applyFill="1" applyBorder="1" applyAlignment="1">
      <alignment horizontal="left" vertical="top" wrapText="1"/>
    </xf>
    <xf numFmtId="0" fontId="7" fillId="3" borderId="30" xfId="0" applyFont="1" applyFill="1" applyBorder="1" applyAlignment="1">
      <alignment horizontal="left" vertical="top" wrapText="1"/>
    </xf>
    <xf numFmtId="165" fontId="3" fillId="0" borderId="25" xfId="0" applyNumberFormat="1" applyFont="1" applyBorder="1" applyAlignment="1">
      <alignment horizontal="right" vertical="top" wrapText="1"/>
    </xf>
    <xf numFmtId="165" fontId="4" fillId="0" borderId="25" xfId="0" applyNumberFormat="1" applyFont="1" applyBorder="1" applyAlignment="1">
      <alignment horizontal="right" vertical="top" wrapText="1"/>
    </xf>
    <xf numFmtId="164" fontId="6" fillId="3" borderId="31" xfId="0" applyNumberFormat="1" applyFont="1" applyFill="1" applyBorder="1" applyAlignment="1">
      <alignment horizontal="left" vertical="top" wrapText="1"/>
    </xf>
    <xf numFmtId="164" fontId="7" fillId="3" borderId="31" xfId="0" applyNumberFormat="1" applyFont="1" applyFill="1" applyBorder="1" applyAlignment="1">
      <alignment horizontal="left" vertical="top" wrapText="1"/>
    </xf>
    <xf numFmtId="0" fontId="7" fillId="3" borderId="31" xfId="0" applyFont="1" applyFill="1" applyBorder="1" applyAlignment="1">
      <alignment horizontal="left" vertical="top" wrapText="1"/>
    </xf>
    <xf numFmtId="0" fontId="7" fillId="3" borderId="31" xfId="0" applyFont="1" applyFill="1" applyBorder="1" applyAlignment="1">
      <alignment horizontal="center" vertical="top" wrapText="1"/>
    </xf>
    <xf numFmtId="165" fontId="7" fillId="3" borderId="31" xfId="0" applyNumberFormat="1" applyFont="1" applyFill="1" applyBorder="1" applyAlignment="1">
      <alignment horizontal="right" vertical="top" wrapText="1"/>
    </xf>
    <xf numFmtId="164" fontId="6" fillId="3" borderId="35" xfId="0" applyNumberFormat="1" applyFont="1" applyFill="1" applyBorder="1" applyAlignment="1">
      <alignment horizontal="left" vertical="top" wrapText="1"/>
    </xf>
    <xf numFmtId="164" fontId="7" fillId="3" borderId="35" xfId="0" applyNumberFormat="1" applyFont="1" applyFill="1" applyBorder="1" applyAlignment="1">
      <alignment horizontal="left" vertical="top" wrapText="1"/>
    </xf>
    <xf numFmtId="0" fontId="7" fillId="3" borderId="35" xfId="0" applyFont="1" applyFill="1" applyBorder="1" applyAlignment="1">
      <alignment horizontal="left" vertical="top" wrapText="1"/>
    </xf>
    <xf numFmtId="0" fontId="7" fillId="3" borderId="35" xfId="0" applyFont="1" applyFill="1" applyBorder="1" applyAlignment="1">
      <alignment horizontal="center" vertical="top" wrapText="1"/>
    </xf>
    <xf numFmtId="165" fontId="7" fillId="3" borderId="35" xfId="0" applyNumberFormat="1" applyFont="1" applyFill="1" applyBorder="1" applyAlignment="1">
      <alignment horizontal="right" vertical="top" wrapText="1"/>
    </xf>
    <xf numFmtId="165" fontId="7" fillId="3" borderId="29" xfId="0" applyNumberFormat="1" applyFont="1" applyFill="1" applyBorder="1" applyAlignment="1">
      <alignment horizontal="right" vertical="top" wrapText="1"/>
    </xf>
    <xf numFmtId="0" fontId="18" fillId="0" borderId="0" xfId="0" applyFont="1" applyAlignment="1">
      <alignment horizontal="left" vertical="top"/>
    </xf>
    <xf numFmtId="165" fontId="8" fillId="3" borderId="19" xfId="0" applyNumberFormat="1" applyFont="1" applyFill="1" applyBorder="1" applyAlignment="1">
      <alignment horizontal="right" vertical="top" wrapText="1"/>
    </xf>
    <xf numFmtId="165" fontId="8" fillId="3" borderId="18" xfId="0" applyNumberFormat="1" applyFont="1" applyFill="1" applyBorder="1" applyAlignment="1">
      <alignment horizontal="right" vertical="top" wrapText="1"/>
    </xf>
    <xf numFmtId="165" fontId="2" fillId="0" borderId="18" xfId="0" applyNumberFormat="1" applyFont="1" applyBorder="1" applyAlignment="1">
      <alignment horizontal="right" vertical="top" wrapText="1"/>
    </xf>
    <xf numFmtId="165" fontId="8" fillId="3" borderId="24" xfId="0" applyNumberFormat="1" applyFont="1" applyFill="1" applyBorder="1" applyAlignment="1">
      <alignment horizontal="right" vertical="top" wrapText="1"/>
    </xf>
    <xf numFmtId="165" fontId="4" fillId="0" borderId="0" xfId="0" applyNumberFormat="1" applyFont="1" applyAlignment="1">
      <alignment horizontal="left" vertical="top"/>
    </xf>
    <xf numFmtId="0" fontId="3" fillId="2" borderId="25" xfId="0" applyFont="1" applyFill="1" applyBorder="1" applyAlignment="1">
      <alignment horizontal="left" wrapText="1"/>
    </xf>
    <xf numFmtId="0" fontId="3" fillId="2" borderId="25" xfId="0" applyFont="1" applyFill="1" applyBorder="1" applyAlignment="1">
      <alignment horizontal="center" vertical="top" wrapText="1"/>
    </xf>
    <xf numFmtId="0" fontId="4" fillId="2" borderId="25" xfId="0" applyFont="1" applyFill="1" applyBorder="1" applyAlignment="1">
      <alignment horizontal="left" vertical="top" wrapText="1"/>
    </xf>
    <xf numFmtId="0" fontId="11" fillId="2" borderId="25" xfId="0" applyFont="1" applyFill="1" applyBorder="1" applyAlignment="1">
      <alignment horizontal="left" wrapText="1"/>
    </xf>
    <xf numFmtId="0" fontId="7" fillId="3" borderId="25" xfId="0" applyFont="1" applyFill="1" applyBorder="1" applyAlignment="1">
      <alignment horizontal="left" vertical="top" wrapText="1"/>
    </xf>
    <xf numFmtId="0" fontId="7" fillId="3" borderId="25" xfId="0" applyFont="1" applyFill="1" applyBorder="1" applyAlignment="1">
      <alignment vertical="top" wrapText="1"/>
    </xf>
    <xf numFmtId="0" fontId="7" fillId="3" borderId="28" xfId="0" applyFont="1" applyFill="1" applyBorder="1" applyAlignment="1">
      <alignment horizontal="center" vertical="top" wrapText="1"/>
    </xf>
    <xf numFmtId="0" fontId="7" fillId="3" borderId="29" xfId="0" applyFont="1" applyFill="1" applyBorder="1" applyAlignment="1">
      <alignment horizontal="center" vertical="top" wrapText="1"/>
    </xf>
    <xf numFmtId="0" fontId="7" fillId="3" borderId="30" xfId="0" applyFont="1" applyFill="1" applyBorder="1" applyAlignment="1">
      <alignment horizontal="center" vertical="top" wrapText="1"/>
    </xf>
    <xf numFmtId="0" fontId="7" fillId="3" borderId="28" xfId="0" applyFont="1" applyFill="1" applyBorder="1" applyAlignment="1">
      <alignment horizontal="left" vertical="top" wrapText="1"/>
    </xf>
    <xf numFmtId="0" fontId="7" fillId="3" borderId="29" xfId="0" applyFont="1" applyFill="1" applyBorder="1" applyAlignment="1">
      <alignment horizontal="left" vertical="top" wrapText="1"/>
    </xf>
    <xf numFmtId="0" fontId="7" fillId="3" borderId="30" xfId="0" applyFont="1" applyFill="1" applyBorder="1" applyAlignment="1">
      <alignment horizontal="left" vertical="top" wrapText="1"/>
    </xf>
    <xf numFmtId="0" fontId="7" fillId="3" borderId="32" xfId="0" applyFont="1" applyFill="1" applyBorder="1" applyAlignment="1">
      <alignment horizontal="left" vertical="top" wrapText="1"/>
    </xf>
    <xf numFmtId="0" fontId="7" fillId="3" borderId="33" xfId="0" applyFont="1" applyFill="1" applyBorder="1" applyAlignment="1">
      <alignment horizontal="left" vertical="top" wrapText="1"/>
    </xf>
    <xf numFmtId="0" fontId="7" fillId="3" borderId="34" xfId="0" applyFont="1" applyFill="1" applyBorder="1" applyAlignment="1">
      <alignment horizontal="left" vertical="top" wrapText="1"/>
    </xf>
    <xf numFmtId="0" fontId="4" fillId="0" borderId="0" xfId="0" applyFont="1" applyAlignment="1">
      <alignment horizontal="left" vertical="top" wrapText="1"/>
    </xf>
    <xf numFmtId="0" fontId="4" fillId="0" borderId="26" xfId="0" applyFont="1" applyBorder="1" applyAlignment="1">
      <alignment horizontal="left" vertical="top" wrapText="1"/>
    </xf>
    <xf numFmtId="0" fontId="4" fillId="0" borderId="27" xfId="0" applyFont="1" applyBorder="1" applyAlignment="1">
      <alignment horizontal="left" vertical="top" wrapText="1"/>
    </xf>
    <xf numFmtId="0" fontId="4" fillId="0" borderId="10" xfId="0" applyFont="1" applyBorder="1" applyAlignment="1">
      <alignment horizontal="left" vertical="top" wrapText="1"/>
    </xf>
    <xf numFmtId="0" fontId="4" fillId="0" borderId="9" xfId="0" applyFont="1" applyBorder="1" applyAlignment="1">
      <alignment horizontal="left" vertical="top" wrapText="1"/>
    </xf>
    <xf numFmtId="4" fontId="3" fillId="2" borderId="12" xfId="0" applyNumberFormat="1" applyFont="1" applyFill="1" applyBorder="1" applyAlignment="1">
      <alignment horizontal="center" vertical="top" wrapText="1"/>
    </xf>
    <xf numFmtId="4" fontId="3" fillId="2" borderId="13" xfId="0" applyNumberFormat="1" applyFont="1" applyFill="1" applyBorder="1" applyAlignment="1">
      <alignment horizontal="center" vertical="top" wrapText="1"/>
    </xf>
    <xf numFmtId="4" fontId="3" fillId="2" borderId="14" xfId="0" applyNumberFormat="1" applyFont="1" applyFill="1" applyBorder="1" applyAlignment="1">
      <alignment horizontal="center" vertical="top" wrapText="1"/>
    </xf>
    <xf numFmtId="4" fontId="3" fillId="2" borderId="15" xfId="0" applyNumberFormat="1" applyFont="1" applyFill="1" applyBorder="1" applyAlignment="1">
      <alignment horizontal="center" vertical="top" wrapText="1"/>
    </xf>
    <xf numFmtId="4" fontId="3" fillId="2" borderId="16" xfId="0" applyNumberFormat="1" applyFont="1" applyFill="1" applyBorder="1" applyAlignment="1">
      <alignment horizontal="center" vertical="top" wrapText="1"/>
    </xf>
    <xf numFmtId="164" fontId="6" fillId="3" borderId="28" xfId="0" applyNumberFormat="1" applyFont="1" applyFill="1" applyBorder="1" applyAlignment="1">
      <alignment horizontal="left" vertical="top" wrapText="1"/>
    </xf>
    <xf numFmtId="164" fontId="6" fillId="3" borderId="29" xfId="0" applyNumberFormat="1" applyFont="1" applyFill="1" applyBorder="1" applyAlignment="1">
      <alignment horizontal="left" vertical="top" wrapText="1"/>
    </xf>
    <xf numFmtId="0" fontId="19" fillId="2" borderId="15" xfId="0" applyFont="1" applyFill="1" applyBorder="1" applyAlignment="1">
      <alignment horizontal="left" vertical="top" wrapText="1"/>
    </xf>
    <xf numFmtId="0" fontId="4" fillId="2" borderId="17" xfId="0" applyFont="1" applyFill="1" applyBorder="1" applyAlignment="1">
      <alignment horizontal="left" vertical="top" wrapText="1"/>
    </xf>
    <xf numFmtId="0" fontId="4" fillId="2" borderId="16" xfId="0" applyFont="1" applyFill="1" applyBorder="1" applyAlignment="1">
      <alignment horizontal="left" vertical="top" wrapText="1"/>
    </xf>
    <xf numFmtId="0" fontId="3" fillId="2" borderId="20"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2" borderId="14" xfId="0" applyFont="1" applyFill="1" applyBorder="1" applyAlignment="1">
      <alignment horizontal="left" vertical="top" wrapText="1"/>
    </xf>
    <xf numFmtId="0" fontId="9" fillId="2" borderId="20" xfId="0" applyFont="1" applyFill="1" applyBorder="1" applyAlignment="1">
      <alignment horizontal="left" vertical="top" wrapText="1"/>
    </xf>
    <xf numFmtId="0" fontId="4" fillId="2" borderId="13" xfId="0" applyFont="1" applyFill="1" applyBorder="1" applyAlignment="1">
      <alignment horizontal="left" vertical="top" wrapText="1"/>
    </xf>
    <xf numFmtId="0" fontId="4" fillId="2" borderId="14" xfId="0" applyFont="1" applyFill="1" applyBorder="1" applyAlignment="1">
      <alignment horizontal="left" vertical="top" wrapText="1"/>
    </xf>
    <xf numFmtId="0" fontId="3" fillId="2" borderId="21" xfId="0" applyFont="1" applyFill="1" applyBorder="1" applyAlignment="1">
      <alignment horizontal="left" vertical="top" wrapText="1"/>
    </xf>
    <xf numFmtId="0" fontId="3" fillId="2" borderId="22" xfId="0" applyFont="1" applyFill="1" applyBorder="1" applyAlignment="1">
      <alignment horizontal="left" vertical="top" wrapText="1"/>
    </xf>
    <xf numFmtId="0" fontId="3" fillId="2" borderId="23" xfId="0" applyFont="1" applyFill="1" applyBorder="1" applyAlignment="1">
      <alignment horizontal="left" vertical="top" wrapText="1"/>
    </xf>
    <xf numFmtId="0" fontId="3" fillId="2" borderId="2" xfId="0" applyFont="1" applyFill="1" applyBorder="1" applyAlignment="1">
      <alignment horizontal="left" wrapText="1"/>
    </xf>
    <xf numFmtId="0" fontId="3" fillId="2" borderId="3" xfId="0" applyFont="1" applyFill="1" applyBorder="1" applyAlignment="1">
      <alignment horizontal="left"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0" fontId="4" fillId="0" borderId="25" xfId="0" applyFont="1" applyBorder="1" applyAlignment="1">
      <alignment horizontal="left" vertical="top" wrapText="1"/>
    </xf>
    <xf numFmtId="165" fontId="3" fillId="2" borderId="25" xfId="0" applyNumberFormat="1" applyFont="1" applyFill="1" applyBorder="1" applyAlignment="1">
      <alignment horizontal="center" vertical="top" wrapText="1"/>
    </xf>
    <xf numFmtId="0" fontId="8" fillId="3" borderId="25" xfId="0" applyFont="1" applyFill="1" applyBorder="1" applyAlignment="1">
      <alignment horizontal="left" vertical="top" wrapText="1"/>
    </xf>
    <xf numFmtId="0" fontId="0" fillId="0" borderId="25" xfId="0" applyBorder="1" applyAlignment="1">
      <alignment horizontal="left" vertical="top" wrapText="1"/>
    </xf>
    <xf numFmtId="0" fontId="0" fillId="0" borderId="25" xfId="0" applyBorder="1" applyAlignment="1">
      <alignment horizontal="left" vertical="top"/>
    </xf>
    <xf numFmtId="0" fontId="3" fillId="2" borderId="25" xfId="0" applyFont="1" applyFill="1" applyBorder="1" applyAlignment="1">
      <alignment horizontal="left" vertical="top" wrapText="1"/>
    </xf>
  </cellXfs>
  <cellStyles count="2">
    <cellStyle name="Standard" xfId="0" builtinId="0"/>
    <cellStyle name="Standard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18</xdr:col>
      <xdr:colOff>373250</xdr:colOff>
      <xdr:row>44</xdr:row>
      <xdr:rowOff>115310</xdr:rowOff>
    </xdr:to>
    <xdr:pic>
      <xdr:nvPicPr>
        <xdr:cNvPr id="3" name="Grafik 2">
          <a:extLst>
            <a:ext uri="{FF2B5EF4-FFF2-40B4-BE49-F238E27FC236}">
              <a16:creationId xmlns:a16="http://schemas.microsoft.com/office/drawing/2014/main" id="{97B885B4-DF9D-A671-6EB8-0B238E0A667B}"/>
            </a:ext>
          </a:extLst>
        </xdr:cNvPr>
        <xdr:cNvPicPr>
          <a:picLocks noChangeAspect="1"/>
        </xdr:cNvPicPr>
      </xdr:nvPicPr>
      <xdr:blipFill>
        <a:blip xmlns:r="http://schemas.openxmlformats.org/officeDocument/2006/relationships" r:embed="rId1"/>
        <a:stretch>
          <a:fillRect/>
        </a:stretch>
      </xdr:blipFill>
      <xdr:spPr>
        <a:xfrm>
          <a:off x="0" y="0"/>
          <a:ext cx="12717650" cy="72400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84"/>
  <sheetViews>
    <sheetView tabSelected="1" zoomScaleNormal="100" workbookViewId="0">
      <selection activeCell="F32" sqref="F32"/>
    </sheetView>
  </sheetViews>
  <sheetFormatPr baseColWidth="10" defaultColWidth="9.33203125" defaultRowHeight="12.75" x14ac:dyDescent="0.2"/>
  <cols>
    <col min="1" max="1" width="4.83203125" style="4" customWidth="1"/>
    <col min="2" max="2" width="9.5" style="4" customWidth="1"/>
    <col min="3" max="3" width="26.6640625" style="4" bestFit="1" customWidth="1"/>
    <col min="4" max="4" width="53.1640625" style="4" customWidth="1"/>
    <col min="5" max="5" width="10.83203125" style="4" customWidth="1"/>
    <col min="6" max="17" width="18.1640625" style="4" customWidth="1"/>
    <col min="18" max="18" width="2.1640625" style="4" customWidth="1"/>
    <col min="19" max="19" width="19.6640625" style="4" customWidth="1"/>
    <col min="20" max="16384" width="9.33203125" style="4"/>
  </cols>
  <sheetData>
    <row r="1" spans="1:15" ht="20.25" x14ac:dyDescent="0.2">
      <c r="A1" s="17" t="s">
        <v>48</v>
      </c>
    </row>
    <row r="2" spans="1:15" ht="18.75" x14ac:dyDescent="0.2">
      <c r="A2" s="21"/>
      <c r="H2" s="54"/>
    </row>
    <row r="3" spans="1:15" s="20" customFormat="1" ht="18" x14ac:dyDescent="0.2">
      <c r="A3" s="19" t="s">
        <v>2</v>
      </c>
    </row>
    <row r="4" spans="1:15" s="20" customFormat="1" ht="18" x14ac:dyDescent="0.2">
      <c r="A4" s="19"/>
    </row>
    <row r="5" spans="1:15" x14ac:dyDescent="0.2">
      <c r="A5" s="60" t="s">
        <v>3</v>
      </c>
      <c r="B5" s="60" t="s">
        <v>4</v>
      </c>
      <c r="C5" s="61" t="s">
        <v>5</v>
      </c>
      <c r="D5" s="61"/>
      <c r="E5" s="61"/>
      <c r="F5" s="61"/>
      <c r="G5" s="61"/>
      <c r="H5" s="61"/>
      <c r="I5" s="61" t="s">
        <v>6</v>
      </c>
      <c r="J5" s="61"/>
      <c r="K5" s="61"/>
      <c r="L5" s="61"/>
      <c r="M5" s="61"/>
      <c r="N5" s="61"/>
      <c r="O5" s="61"/>
    </row>
    <row r="6" spans="1:15" ht="25.5" x14ac:dyDescent="0.2">
      <c r="A6" s="60"/>
      <c r="B6" s="60"/>
      <c r="C6" s="61" t="s">
        <v>7</v>
      </c>
      <c r="D6" s="61"/>
      <c r="E6" s="25"/>
      <c r="F6" s="24" t="s">
        <v>35</v>
      </c>
      <c r="G6" s="61" t="s">
        <v>9</v>
      </c>
      <c r="H6" s="61"/>
      <c r="I6" s="24" t="s">
        <v>34</v>
      </c>
      <c r="J6" s="61" t="s">
        <v>10</v>
      </c>
      <c r="K6" s="61"/>
      <c r="L6" s="62"/>
      <c r="M6" s="62"/>
      <c r="N6" s="62"/>
      <c r="O6" s="62"/>
    </row>
    <row r="7" spans="1:15" ht="63.75" customHeight="1" x14ac:dyDescent="0.2">
      <c r="A7" s="60"/>
      <c r="B7" s="60"/>
      <c r="C7" s="23" t="s">
        <v>1</v>
      </c>
      <c r="D7" s="23" t="s">
        <v>11</v>
      </c>
      <c r="E7" s="26" t="s">
        <v>12</v>
      </c>
      <c r="F7" s="27" t="s">
        <v>13</v>
      </c>
      <c r="G7" s="27" t="s">
        <v>13</v>
      </c>
      <c r="H7" s="27" t="s">
        <v>14</v>
      </c>
      <c r="I7" s="27" t="s">
        <v>13</v>
      </c>
      <c r="J7" s="27" t="s">
        <v>13</v>
      </c>
      <c r="K7" s="27" t="s">
        <v>14</v>
      </c>
      <c r="L7" s="63" t="s">
        <v>37</v>
      </c>
      <c r="M7" s="63"/>
      <c r="N7" s="63"/>
      <c r="O7" s="63"/>
    </row>
    <row r="8" spans="1:15" ht="44.25" customHeight="1" x14ac:dyDescent="0.2">
      <c r="A8" s="7">
        <v>1</v>
      </c>
      <c r="B8" s="7">
        <v>61100</v>
      </c>
      <c r="C8" s="8" t="s">
        <v>0</v>
      </c>
      <c r="D8" s="8" t="s">
        <v>47</v>
      </c>
      <c r="E8" s="9" t="s">
        <v>49</v>
      </c>
      <c r="F8" s="35">
        <v>131570</v>
      </c>
      <c r="G8" s="35">
        <v>131570</v>
      </c>
      <c r="H8" s="35">
        <v>0</v>
      </c>
      <c r="I8" s="35">
        <v>1159006.6200000001</v>
      </c>
      <c r="J8" s="35">
        <v>1179647.95</v>
      </c>
      <c r="K8" s="35">
        <v>0</v>
      </c>
      <c r="L8" s="64" t="s">
        <v>103</v>
      </c>
      <c r="M8" s="64"/>
      <c r="N8" s="64"/>
      <c r="O8" s="64"/>
    </row>
    <row r="9" spans="1:15" ht="65.25" customHeight="1" x14ac:dyDescent="0.2">
      <c r="A9" s="7">
        <v>2</v>
      </c>
      <c r="B9" s="7">
        <v>61100</v>
      </c>
      <c r="C9" s="8" t="s">
        <v>42</v>
      </c>
      <c r="D9" s="8" t="s">
        <v>50</v>
      </c>
      <c r="E9" s="9" t="s">
        <v>51</v>
      </c>
      <c r="F9" s="35">
        <v>9400</v>
      </c>
      <c r="G9" s="35">
        <v>9400</v>
      </c>
      <c r="H9" s="35">
        <v>0</v>
      </c>
      <c r="I9" s="35">
        <v>11812.59</v>
      </c>
      <c r="J9" s="35">
        <v>6050.94</v>
      </c>
      <c r="K9" s="35">
        <v>0</v>
      </c>
      <c r="L9" s="64" t="s">
        <v>59</v>
      </c>
      <c r="M9" s="64"/>
      <c r="N9" s="64"/>
      <c r="O9" s="64"/>
    </row>
    <row r="10" spans="1:15" ht="102" x14ac:dyDescent="0.2">
      <c r="A10" s="34">
        <v>3</v>
      </c>
      <c r="B10" s="34">
        <v>11402</v>
      </c>
      <c r="C10" s="8" t="s">
        <v>40</v>
      </c>
      <c r="D10" s="8" t="s">
        <v>52</v>
      </c>
      <c r="E10" s="9" t="s">
        <v>51</v>
      </c>
      <c r="F10" s="35">
        <f>598160+81970</f>
        <v>680130</v>
      </c>
      <c r="G10" s="35">
        <v>0</v>
      </c>
      <c r="H10" s="35">
        <f>573860</f>
        <v>573860</v>
      </c>
      <c r="I10" s="35">
        <v>48655.61</v>
      </c>
      <c r="J10" s="35">
        <v>0</v>
      </c>
      <c r="K10" s="35">
        <v>499018.3</v>
      </c>
      <c r="L10" s="65" t="s">
        <v>73</v>
      </c>
      <c r="M10" s="65"/>
      <c r="N10" s="65"/>
      <c r="O10" s="65"/>
    </row>
    <row r="11" spans="1:15" ht="39" customHeight="1" x14ac:dyDescent="0.2">
      <c r="A11" s="7">
        <v>4</v>
      </c>
      <c r="B11" s="34" t="s">
        <v>41</v>
      </c>
      <c r="C11" s="8" t="s">
        <v>43</v>
      </c>
      <c r="D11" s="8" t="s">
        <v>88</v>
      </c>
      <c r="E11" s="9" t="s">
        <v>49</v>
      </c>
      <c r="F11" s="36">
        <v>1860</v>
      </c>
      <c r="G11" s="36">
        <v>1860</v>
      </c>
      <c r="H11" s="36">
        <v>0</v>
      </c>
      <c r="I11" s="35">
        <v>1860</v>
      </c>
      <c r="J11" s="35">
        <v>1860</v>
      </c>
      <c r="K11" s="35">
        <v>0</v>
      </c>
      <c r="L11" s="66"/>
      <c r="M11" s="67"/>
      <c r="N11" s="67"/>
      <c r="O11" s="68"/>
    </row>
    <row r="12" spans="1:15" ht="51" x14ac:dyDescent="0.2">
      <c r="A12" s="7">
        <v>5</v>
      </c>
      <c r="B12" s="34">
        <v>57302</v>
      </c>
      <c r="C12" s="8" t="s">
        <v>44</v>
      </c>
      <c r="D12" s="22" t="s">
        <v>53</v>
      </c>
      <c r="E12" s="9" t="s">
        <v>49</v>
      </c>
      <c r="F12" s="35">
        <v>8927.26</v>
      </c>
      <c r="G12" s="35">
        <v>8927.26</v>
      </c>
      <c r="H12" s="35">
        <v>0</v>
      </c>
      <c r="I12" s="35">
        <v>10739.5</v>
      </c>
      <c r="J12" s="35">
        <v>13116.89</v>
      </c>
      <c r="K12" s="35">
        <v>0</v>
      </c>
      <c r="L12" s="69" t="s">
        <v>90</v>
      </c>
      <c r="M12" s="70"/>
      <c r="N12" s="70"/>
      <c r="O12" s="71"/>
    </row>
    <row r="13" spans="1:15" ht="39" customHeight="1" x14ac:dyDescent="0.2">
      <c r="A13" s="34">
        <v>6</v>
      </c>
      <c r="B13" s="7">
        <v>11402</v>
      </c>
      <c r="C13" s="8" t="s">
        <v>45</v>
      </c>
      <c r="D13" s="8" t="s">
        <v>104</v>
      </c>
      <c r="E13" s="9" t="s">
        <v>51</v>
      </c>
      <c r="F13" s="36">
        <f>272840-260200</f>
        <v>12640</v>
      </c>
      <c r="G13" s="36">
        <f>272840-260200</f>
        <v>12640</v>
      </c>
      <c r="H13" s="36">
        <v>0</v>
      </c>
      <c r="I13" s="35">
        <v>7307.87</v>
      </c>
      <c r="J13" s="35">
        <v>7307.87</v>
      </c>
      <c r="K13" s="35">
        <v>0</v>
      </c>
      <c r="L13" s="69" t="s">
        <v>91</v>
      </c>
      <c r="M13" s="70"/>
      <c r="N13" s="70"/>
      <c r="O13" s="71"/>
    </row>
    <row r="14" spans="1:15" ht="37.5" customHeight="1" x14ac:dyDescent="0.2">
      <c r="A14" s="7">
        <v>7</v>
      </c>
      <c r="B14" s="7">
        <v>11401</v>
      </c>
      <c r="C14" s="8" t="s">
        <v>46</v>
      </c>
      <c r="D14" s="8" t="s">
        <v>105</v>
      </c>
      <c r="E14" s="9" t="s">
        <v>49</v>
      </c>
      <c r="F14" s="35">
        <v>39790</v>
      </c>
      <c r="G14" s="35">
        <v>39790</v>
      </c>
      <c r="H14" s="35">
        <v>0</v>
      </c>
      <c r="I14" s="35">
        <v>42127.19</v>
      </c>
      <c r="J14" s="35">
        <v>42127.19</v>
      </c>
      <c r="K14" s="35">
        <v>0</v>
      </c>
      <c r="L14" s="66"/>
      <c r="M14" s="67"/>
      <c r="N14" s="67"/>
      <c r="O14" s="68"/>
    </row>
    <row r="15" spans="1:15" ht="38.25" x14ac:dyDescent="0.2">
      <c r="A15" s="7">
        <v>8</v>
      </c>
      <c r="B15" s="7">
        <v>42400</v>
      </c>
      <c r="C15" s="8" t="s">
        <v>54</v>
      </c>
      <c r="D15" s="8" t="s">
        <v>55</v>
      </c>
      <c r="E15" s="9" t="s">
        <v>49</v>
      </c>
      <c r="F15" s="35">
        <v>20000</v>
      </c>
      <c r="G15" s="35">
        <v>0</v>
      </c>
      <c r="H15" s="35">
        <v>0</v>
      </c>
      <c r="I15" s="35">
        <v>0</v>
      </c>
      <c r="J15" s="35">
        <v>0</v>
      </c>
      <c r="K15" s="35">
        <v>0</v>
      </c>
      <c r="L15" s="69" t="s">
        <v>80</v>
      </c>
      <c r="M15" s="70"/>
      <c r="N15" s="70"/>
      <c r="O15" s="71"/>
    </row>
    <row r="16" spans="1:15" ht="45.75" customHeight="1" x14ac:dyDescent="0.2">
      <c r="A16" s="34">
        <v>9</v>
      </c>
      <c r="B16" s="34">
        <v>57301</v>
      </c>
      <c r="C16" s="8" t="s">
        <v>57</v>
      </c>
      <c r="D16" s="8" t="s">
        <v>58</v>
      </c>
      <c r="E16" s="9" t="s">
        <v>49</v>
      </c>
      <c r="F16" s="35">
        <f>10000/12*4</f>
        <v>3333.3333333333335</v>
      </c>
      <c r="G16" s="35">
        <f>10000/12*4</f>
        <v>3333.3333333333335</v>
      </c>
      <c r="H16" s="35">
        <v>0</v>
      </c>
      <c r="I16" s="35">
        <v>1434</v>
      </c>
      <c r="J16" s="35">
        <v>1434</v>
      </c>
      <c r="K16" s="35"/>
      <c r="L16" s="64" t="s">
        <v>106</v>
      </c>
      <c r="M16" s="64"/>
      <c r="N16" s="64"/>
      <c r="O16" s="64"/>
    </row>
    <row r="17" spans="1:15" ht="51" x14ac:dyDescent="0.2">
      <c r="A17" s="43">
        <v>10</v>
      </c>
      <c r="B17" s="44">
        <v>11402</v>
      </c>
      <c r="C17" s="45" t="s">
        <v>39</v>
      </c>
      <c r="D17" s="45" t="s">
        <v>56</v>
      </c>
      <c r="E17" s="46" t="s">
        <v>51</v>
      </c>
      <c r="F17" s="47">
        <v>5000</v>
      </c>
      <c r="G17" s="47">
        <v>5000</v>
      </c>
      <c r="H17" s="47">
        <v>0</v>
      </c>
      <c r="I17" s="47">
        <v>3156.76</v>
      </c>
      <c r="J17" s="47">
        <v>3156.76</v>
      </c>
      <c r="K17" s="47"/>
      <c r="L17" s="72" t="s">
        <v>76</v>
      </c>
      <c r="M17" s="73"/>
      <c r="N17" s="73"/>
      <c r="O17" s="74"/>
    </row>
    <row r="18" spans="1:15" ht="15" customHeight="1" x14ac:dyDescent="0.2">
      <c r="A18" s="85" t="s">
        <v>74</v>
      </c>
      <c r="B18" s="86"/>
      <c r="C18" s="86"/>
      <c r="D18" s="86"/>
      <c r="E18" s="38"/>
      <c r="F18" s="53"/>
      <c r="G18" s="53"/>
      <c r="H18" s="53"/>
      <c r="I18" s="53"/>
      <c r="J18" s="53"/>
      <c r="K18" s="53"/>
      <c r="L18" s="39"/>
      <c r="M18" s="39"/>
      <c r="N18" s="39"/>
      <c r="O18" s="40"/>
    </row>
    <row r="19" spans="1:15" ht="25.5" x14ac:dyDescent="0.2">
      <c r="A19" s="48">
        <v>11</v>
      </c>
      <c r="B19" s="49">
        <v>11403</v>
      </c>
      <c r="C19" s="50" t="s">
        <v>75</v>
      </c>
      <c r="D19" s="50"/>
      <c r="E19" s="51" t="s">
        <v>49</v>
      </c>
      <c r="F19" s="52">
        <v>0</v>
      </c>
      <c r="G19" s="52">
        <v>0</v>
      </c>
      <c r="H19" s="52">
        <v>0</v>
      </c>
      <c r="I19" s="52">
        <v>199</v>
      </c>
      <c r="J19" s="52">
        <v>0</v>
      </c>
      <c r="K19" s="52">
        <v>200</v>
      </c>
      <c r="L19" s="66"/>
      <c r="M19" s="67"/>
      <c r="N19" s="67"/>
      <c r="O19" s="68"/>
    </row>
    <row r="20" spans="1:15" ht="25.5" x14ac:dyDescent="0.2">
      <c r="A20" s="7">
        <v>12</v>
      </c>
      <c r="B20" s="34">
        <v>11403</v>
      </c>
      <c r="C20" s="8" t="s">
        <v>77</v>
      </c>
      <c r="D20" s="8"/>
      <c r="E20" s="9" t="s">
        <v>49</v>
      </c>
      <c r="F20" s="35">
        <v>0</v>
      </c>
      <c r="G20" s="35">
        <v>0</v>
      </c>
      <c r="H20" s="35">
        <v>0</v>
      </c>
      <c r="I20" s="35">
        <v>899</v>
      </c>
      <c r="J20" s="35">
        <v>0</v>
      </c>
      <c r="K20" s="35">
        <v>900</v>
      </c>
      <c r="L20" s="66"/>
      <c r="M20" s="67"/>
      <c r="N20" s="67"/>
      <c r="O20" s="68"/>
    </row>
    <row r="21" spans="1:15" x14ac:dyDescent="0.2">
      <c r="A21" s="7"/>
      <c r="B21" s="34">
        <v>57302</v>
      </c>
      <c r="C21" s="8" t="s">
        <v>78</v>
      </c>
      <c r="D21" s="8"/>
      <c r="E21" s="9" t="s">
        <v>49</v>
      </c>
      <c r="F21" s="35">
        <v>0</v>
      </c>
      <c r="G21" s="35">
        <v>0</v>
      </c>
      <c r="H21" s="35">
        <v>0</v>
      </c>
      <c r="I21" s="35">
        <v>1259</v>
      </c>
      <c r="J21" s="35">
        <v>0</v>
      </c>
      <c r="K21" s="35">
        <v>1260</v>
      </c>
      <c r="L21" s="66"/>
      <c r="M21" s="67"/>
      <c r="N21" s="67"/>
      <c r="O21" s="68"/>
    </row>
    <row r="22" spans="1:15" x14ac:dyDescent="0.2">
      <c r="A22" s="7"/>
      <c r="B22" s="34"/>
      <c r="C22" s="8"/>
      <c r="D22" s="8"/>
      <c r="E22" s="9"/>
      <c r="F22" s="35"/>
      <c r="G22" s="35"/>
      <c r="H22" s="35"/>
      <c r="I22" s="35"/>
      <c r="J22" s="35"/>
      <c r="K22" s="35"/>
      <c r="L22" s="66"/>
      <c r="M22" s="67"/>
      <c r="N22" s="67"/>
      <c r="O22" s="68"/>
    </row>
    <row r="23" spans="1:15" x14ac:dyDescent="0.2">
      <c r="A23" s="75"/>
      <c r="B23" s="75"/>
      <c r="C23" s="75"/>
      <c r="D23" s="76"/>
      <c r="E23" s="10" t="s">
        <v>15</v>
      </c>
      <c r="F23" s="37">
        <f t="shared" ref="F23:K23" si="0">SUM(F8:F17)</f>
        <v>912650.59333333338</v>
      </c>
      <c r="G23" s="37">
        <f t="shared" si="0"/>
        <v>212520.59333333335</v>
      </c>
      <c r="H23" s="37">
        <f t="shared" si="0"/>
        <v>573860</v>
      </c>
      <c r="I23" s="37">
        <f t="shared" si="0"/>
        <v>1286100.1400000004</v>
      </c>
      <c r="J23" s="37">
        <f t="shared" si="0"/>
        <v>1254701.5999999999</v>
      </c>
      <c r="K23" s="37">
        <f t="shared" si="0"/>
        <v>499018.3</v>
      </c>
      <c r="L23" s="77"/>
      <c r="M23" s="75"/>
      <c r="N23" s="75"/>
      <c r="O23" s="75"/>
    </row>
    <row r="24" spans="1:15" x14ac:dyDescent="0.2">
      <c r="A24" s="78"/>
      <c r="B24" s="78"/>
      <c r="C24" s="78"/>
      <c r="D24" s="78"/>
      <c r="E24" s="79"/>
      <c r="F24" s="80" t="s">
        <v>16</v>
      </c>
      <c r="G24" s="81"/>
      <c r="H24" s="82"/>
      <c r="I24" s="83" t="s">
        <v>17</v>
      </c>
      <c r="J24" s="84"/>
      <c r="K24" s="11"/>
    </row>
    <row r="25" spans="1:15" x14ac:dyDescent="0.2">
      <c r="A25" s="87" t="s">
        <v>18</v>
      </c>
      <c r="B25" s="88"/>
      <c r="C25" s="88"/>
      <c r="D25" s="88"/>
      <c r="E25" s="89"/>
      <c r="F25" s="35">
        <v>-16383633.949999999</v>
      </c>
      <c r="G25" s="11" t="s">
        <v>89</v>
      </c>
      <c r="H25" s="1"/>
      <c r="I25" s="56">
        <v>-3647318.79</v>
      </c>
      <c r="J25" s="11"/>
      <c r="K25" s="11"/>
    </row>
    <row r="26" spans="1:15" x14ac:dyDescent="0.2">
      <c r="A26" s="90" t="s">
        <v>19</v>
      </c>
      <c r="B26" s="91"/>
      <c r="C26" s="91"/>
      <c r="D26" s="91"/>
      <c r="E26" s="92"/>
      <c r="F26" s="55">
        <f>SUM(F25+F21+F20+F19+F16+F15+F14+F12+F11+F8)</f>
        <v>-16178153.356666666</v>
      </c>
      <c r="G26" s="55">
        <f>SUM(G27+G21+G20+G19+G16+G15+G14+G12+G11+G8)</f>
        <v>-17373724.776666667</v>
      </c>
      <c r="H26" s="1"/>
      <c r="I26" s="55">
        <f>SUM(I25+I21+I20+I19+I16+I15+I14+I12+I11+I8)</f>
        <v>-2429794.48</v>
      </c>
      <c r="J26" s="55">
        <f>SUM(J27+J21+J20+J19+J16+J15+J14+J12+J11+J8)</f>
        <v>-5872605.8199999994</v>
      </c>
      <c r="K26" s="11"/>
    </row>
    <row r="27" spans="1:15" x14ac:dyDescent="0.2">
      <c r="A27" s="93" t="s">
        <v>83</v>
      </c>
      <c r="B27" s="94"/>
      <c r="C27" s="94"/>
      <c r="D27" s="94"/>
      <c r="E27" s="95"/>
      <c r="F27" s="2"/>
      <c r="G27" s="35">
        <v>-17559205.370000001</v>
      </c>
      <c r="H27" s="11"/>
      <c r="I27" s="57"/>
      <c r="J27" s="58">
        <v>-7110791.8499999996</v>
      </c>
      <c r="K27" s="11"/>
    </row>
    <row r="28" spans="1:15" x14ac:dyDescent="0.2">
      <c r="A28" s="96" t="s">
        <v>20</v>
      </c>
      <c r="B28" s="97"/>
      <c r="C28" s="97"/>
      <c r="D28" s="97"/>
      <c r="E28" s="98"/>
      <c r="F28" s="12"/>
      <c r="G28" s="13"/>
      <c r="H28" s="14"/>
      <c r="I28" s="55">
        <v>0</v>
      </c>
      <c r="J28" s="55">
        <v>0</v>
      </c>
      <c r="K28" s="11"/>
    </row>
    <row r="29" spans="1:15" x14ac:dyDescent="0.2">
      <c r="A29" s="15" t="s">
        <v>21</v>
      </c>
    </row>
    <row r="30" spans="1:15" x14ac:dyDescent="0.2">
      <c r="A30" s="15"/>
      <c r="F30" s="59"/>
    </row>
    <row r="31" spans="1:15" x14ac:dyDescent="0.2">
      <c r="A31" s="15"/>
      <c r="F31" s="59"/>
      <c r="G31" s="59"/>
      <c r="H31" s="59"/>
      <c r="I31" s="59"/>
      <c r="J31" s="59"/>
    </row>
    <row r="32" spans="1:15" x14ac:dyDescent="0.2">
      <c r="A32" s="15"/>
    </row>
    <row r="33" spans="1:18" x14ac:dyDescent="0.2">
      <c r="A33" s="15"/>
    </row>
    <row r="34" spans="1:18" s="20" customFormat="1" ht="18" x14ac:dyDescent="0.2">
      <c r="A34" s="19" t="s">
        <v>22</v>
      </c>
    </row>
    <row r="35" spans="1:18" s="18" customFormat="1" ht="20.25" x14ac:dyDescent="0.2">
      <c r="A35" s="17"/>
    </row>
    <row r="36" spans="1:18" x14ac:dyDescent="0.2">
      <c r="A36" s="99" t="s">
        <v>3</v>
      </c>
      <c r="B36" s="99" t="s">
        <v>4</v>
      </c>
      <c r="C36" s="101" t="s">
        <v>23</v>
      </c>
      <c r="D36" s="102"/>
      <c r="E36" s="102"/>
      <c r="F36" s="102"/>
      <c r="G36" s="102"/>
      <c r="H36" s="103"/>
      <c r="I36" s="101" t="s">
        <v>24</v>
      </c>
      <c r="J36" s="102"/>
      <c r="K36" s="103"/>
      <c r="L36" s="101" t="s">
        <v>25</v>
      </c>
      <c r="M36" s="102"/>
      <c r="N36" s="103"/>
      <c r="O36" s="101" t="s">
        <v>26</v>
      </c>
      <c r="P36" s="102"/>
      <c r="Q36" s="103"/>
    </row>
    <row r="37" spans="1:18" ht="25.5" x14ac:dyDescent="0.2">
      <c r="A37" s="100"/>
      <c r="B37" s="100"/>
      <c r="C37" s="101" t="s">
        <v>7</v>
      </c>
      <c r="D37" s="103"/>
      <c r="E37" s="5"/>
      <c r="F37" s="6" t="s">
        <v>8</v>
      </c>
      <c r="G37" s="101" t="s">
        <v>9</v>
      </c>
      <c r="H37" s="103"/>
      <c r="I37" s="6" t="s">
        <v>8</v>
      </c>
      <c r="J37" s="101" t="s">
        <v>9</v>
      </c>
      <c r="K37" s="103"/>
      <c r="L37" s="6" t="s">
        <v>8</v>
      </c>
      <c r="M37" s="101" t="s">
        <v>9</v>
      </c>
      <c r="N37" s="103"/>
      <c r="O37" s="6" t="s">
        <v>8</v>
      </c>
      <c r="P37" s="101" t="s">
        <v>9</v>
      </c>
      <c r="Q37" s="103"/>
    </row>
    <row r="38" spans="1:18" ht="76.5" x14ac:dyDescent="0.2">
      <c r="A38" s="100"/>
      <c r="B38" s="100"/>
      <c r="C38" s="28" t="s">
        <v>27</v>
      </c>
      <c r="D38" s="29" t="s">
        <v>11</v>
      </c>
      <c r="E38" s="30" t="s">
        <v>12</v>
      </c>
      <c r="F38" s="31" t="s">
        <v>13</v>
      </c>
      <c r="G38" s="31" t="s">
        <v>13</v>
      </c>
      <c r="H38" s="31" t="s">
        <v>14</v>
      </c>
      <c r="I38" s="31" t="s">
        <v>13</v>
      </c>
      <c r="J38" s="31" t="s">
        <v>13</v>
      </c>
      <c r="K38" s="31" t="s">
        <v>14</v>
      </c>
      <c r="L38" s="31" t="s">
        <v>13</v>
      </c>
      <c r="M38" s="31" t="s">
        <v>13</v>
      </c>
      <c r="N38" s="31" t="s">
        <v>14</v>
      </c>
      <c r="O38" s="31" t="s">
        <v>13</v>
      </c>
      <c r="P38" s="32" t="s">
        <v>13</v>
      </c>
      <c r="Q38" s="31" t="s">
        <v>14</v>
      </c>
    </row>
    <row r="39" spans="1:18" ht="38.25" x14ac:dyDescent="0.2">
      <c r="A39" s="34">
        <v>1</v>
      </c>
      <c r="B39" s="34">
        <v>11100</v>
      </c>
      <c r="C39" s="8" t="s">
        <v>107</v>
      </c>
      <c r="D39" s="8" t="s">
        <v>108</v>
      </c>
      <c r="E39" s="9" t="s">
        <v>49</v>
      </c>
      <c r="F39" s="35">
        <v>3500</v>
      </c>
      <c r="G39" s="35">
        <v>3500</v>
      </c>
      <c r="H39" s="35">
        <v>0</v>
      </c>
      <c r="I39" s="35">
        <v>0</v>
      </c>
      <c r="J39" s="35">
        <v>0</v>
      </c>
      <c r="K39" s="35">
        <v>0</v>
      </c>
      <c r="L39" s="35">
        <v>0</v>
      </c>
      <c r="M39" s="35">
        <v>0</v>
      </c>
      <c r="N39" s="35">
        <v>0</v>
      </c>
      <c r="O39" s="35">
        <v>0</v>
      </c>
      <c r="P39" s="35">
        <v>0</v>
      </c>
      <c r="Q39" s="35">
        <v>0</v>
      </c>
      <c r="R39"/>
    </row>
    <row r="40" spans="1:18" ht="38.25" x14ac:dyDescent="0.2">
      <c r="A40" s="34">
        <v>2</v>
      </c>
      <c r="B40" s="34">
        <v>11400</v>
      </c>
      <c r="C40" s="8" t="s">
        <v>61</v>
      </c>
      <c r="D40" s="8" t="s">
        <v>62</v>
      </c>
      <c r="E40" s="9" t="s">
        <v>49</v>
      </c>
      <c r="F40" s="35">
        <v>1830</v>
      </c>
      <c r="G40" s="35">
        <v>1830</v>
      </c>
      <c r="H40" s="35">
        <v>0</v>
      </c>
      <c r="I40" s="35">
        <v>0</v>
      </c>
      <c r="J40" s="35">
        <v>0</v>
      </c>
      <c r="K40" s="35">
        <v>0</v>
      </c>
      <c r="L40" s="35">
        <v>0</v>
      </c>
      <c r="M40" s="35">
        <v>0</v>
      </c>
      <c r="N40" s="35">
        <v>0</v>
      </c>
      <c r="O40" s="35">
        <v>0</v>
      </c>
      <c r="P40" s="35">
        <v>0</v>
      </c>
      <c r="Q40" s="35">
        <v>0</v>
      </c>
      <c r="R40"/>
    </row>
    <row r="41" spans="1:18" ht="32.25" customHeight="1" x14ac:dyDescent="0.2">
      <c r="A41" s="34">
        <v>3</v>
      </c>
      <c r="B41" s="34">
        <v>11402</v>
      </c>
      <c r="C41" s="8" t="s">
        <v>40</v>
      </c>
      <c r="D41" s="8" t="s">
        <v>79</v>
      </c>
      <c r="E41" s="9" t="s">
        <v>51</v>
      </c>
      <c r="F41" s="35">
        <v>87600</v>
      </c>
      <c r="G41" s="35">
        <v>0</v>
      </c>
      <c r="H41" s="35">
        <v>102600</v>
      </c>
      <c r="I41" s="35">
        <v>0</v>
      </c>
      <c r="J41" s="35">
        <v>0</v>
      </c>
      <c r="K41" s="35">
        <v>0</v>
      </c>
      <c r="L41" s="35">
        <v>0</v>
      </c>
      <c r="M41" s="35">
        <v>0</v>
      </c>
      <c r="N41" s="35">
        <v>0</v>
      </c>
      <c r="O41" s="35">
        <v>0</v>
      </c>
      <c r="P41" s="35">
        <v>0</v>
      </c>
      <c r="Q41" s="35">
        <v>0</v>
      </c>
      <c r="R41"/>
    </row>
    <row r="42" spans="1:18" ht="90.75" customHeight="1" x14ac:dyDescent="0.2">
      <c r="A42" s="34">
        <v>4</v>
      </c>
      <c r="B42" s="34">
        <v>11402</v>
      </c>
      <c r="C42" s="8" t="s">
        <v>60</v>
      </c>
      <c r="D42" s="8" t="s">
        <v>109</v>
      </c>
      <c r="E42" s="9" t="s">
        <v>49</v>
      </c>
      <c r="F42" s="35">
        <v>960</v>
      </c>
      <c r="G42" s="35">
        <v>960</v>
      </c>
      <c r="H42" s="35">
        <v>0</v>
      </c>
      <c r="I42" s="35">
        <v>21550</v>
      </c>
      <c r="J42" s="35">
        <v>21550</v>
      </c>
      <c r="K42" s="35">
        <v>0</v>
      </c>
      <c r="L42" s="35">
        <v>21550</v>
      </c>
      <c r="M42" s="35">
        <v>21550</v>
      </c>
      <c r="N42" s="35">
        <v>0</v>
      </c>
      <c r="O42" s="35">
        <v>39510</v>
      </c>
      <c r="P42" s="35">
        <v>39510</v>
      </c>
      <c r="Q42" s="35">
        <v>0</v>
      </c>
      <c r="R42"/>
    </row>
    <row r="43" spans="1:18" ht="66.75" customHeight="1" x14ac:dyDescent="0.2">
      <c r="A43" s="34">
        <v>5</v>
      </c>
      <c r="B43" s="34">
        <v>11402</v>
      </c>
      <c r="C43" s="8" t="s">
        <v>63</v>
      </c>
      <c r="D43" s="8" t="s">
        <v>84</v>
      </c>
      <c r="E43" s="9" t="s">
        <v>49</v>
      </c>
      <c r="F43" s="35">
        <v>22200</v>
      </c>
      <c r="G43" s="35">
        <v>22200</v>
      </c>
      <c r="H43" s="35">
        <v>0</v>
      </c>
      <c r="I43" s="35">
        <v>0</v>
      </c>
      <c r="J43" s="35">
        <v>0</v>
      </c>
      <c r="K43" s="35">
        <v>0</v>
      </c>
      <c r="L43" s="35">
        <v>0</v>
      </c>
      <c r="M43" s="35">
        <v>0</v>
      </c>
      <c r="N43" s="35">
        <v>0</v>
      </c>
      <c r="O43" s="35">
        <v>0</v>
      </c>
      <c r="P43" s="35">
        <v>0</v>
      </c>
      <c r="Q43" s="35">
        <v>0</v>
      </c>
      <c r="R43"/>
    </row>
    <row r="44" spans="1:18" ht="40.5" customHeight="1" x14ac:dyDescent="0.2">
      <c r="A44" s="34">
        <v>6</v>
      </c>
      <c r="B44" s="34">
        <v>21101</v>
      </c>
      <c r="C44" s="8" t="s">
        <v>65</v>
      </c>
      <c r="D44" s="8" t="s">
        <v>64</v>
      </c>
      <c r="E44" s="9" t="s">
        <v>49</v>
      </c>
      <c r="F44" s="35">
        <v>22800</v>
      </c>
      <c r="G44" s="35">
        <v>22800</v>
      </c>
      <c r="H44" s="35">
        <v>0</v>
      </c>
      <c r="I44" s="35">
        <v>22800</v>
      </c>
      <c r="J44" s="35">
        <v>22800</v>
      </c>
      <c r="K44" s="35">
        <v>0</v>
      </c>
      <c r="L44" s="35">
        <v>22800</v>
      </c>
      <c r="M44" s="35">
        <v>22800</v>
      </c>
      <c r="N44" s="35">
        <v>0</v>
      </c>
      <c r="O44" s="35">
        <v>22800</v>
      </c>
      <c r="P44" s="35">
        <v>22800</v>
      </c>
      <c r="Q44" s="35">
        <v>0</v>
      </c>
      <c r="R44"/>
    </row>
    <row r="45" spans="1:18" ht="78" customHeight="1" x14ac:dyDescent="0.2">
      <c r="A45" s="34">
        <v>7</v>
      </c>
      <c r="B45" s="34">
        <v>21501</v>
      </c>
      <c r="C45" s="8" t="s">
        <v>110</v>
      </c>
      <c r="D45" s="8" t="s">
        <v>66</v>
      </c>
      <c r="E45" s="9" t="s">
        <v>49</v>
      </c>
      <c r="F45" s="35">
        <v>900</v>
      </c>
      <c r="G45" s="35">
        <v>900</v>
      </c>
      <c r="H45" s="35">
        <v>0</v>
      </c>
      <c r="I45" s="35">
        <v>0</v>
      </c>
      <c r="J45" s="35">
        <v>0</v>
      </c>
      <c r="K45" s="35">
        <v>0</v>
      </c>
      <c r="L45" s="35">
        <v>0</v>
      </c>
      <c r="M45" s="35">
        <v>0</v>
      </c>
      <c r="N45" s="35">
        <v>0</v>
      </c>
      <c r="O45" s="35">
        <v>0</v>
      </c>
      <c r="P45" s="35">
        <v>0</v>
      </c>
      <c r="Q45" s="35">
        <v>0</v>
      </c>
      <c r="R45"/>
    </row>
    <row r="46" spans="1:18" ht="31.5" customHeight="1" x14ac:dyDescent="0.2">
      <c r="A46" s="34">
        <v>8</v>
      </c>
      <c r="B46" s="34">
        <v>27200</v>
      </c>
      <c r="C46" s="8" t="s">
        <v>111</v>
      </c>
      <c r="D46" s="8" t="s">
        <v>66</v>
      </c>
      <c r="E46" s="9" t="s">
        <v>49</v>
      </c>
      <c r="F46" s="35">
        <v>2500</v>
      </c>
      <c r="G46" s="35">
        <v>2500</v>
      </c>
      <c r="H46" s="35">
        <v>0</v>
      </c>
      <c r="I46" s="35">
        <v>0</v>
      </c>
      <c r="J46" s="35">
        <v>0</v>
      </c>
      <c r="K46" s="35">
        <v>0</v>
      </c>
      <c r="L46" s="35">
        <v>0</v>
      </c>
      <c r="M46" s="35">
        <v>0</v>
      </c>
      <c r="N46" s="35">
        <v>0</v>
      </c>
      <c r="O46" s="35">
        <v>0</v>
      </c>
      <c r="P46" s="35">
        <v>0</v>
      </c>
      <c r="Q46" s="35">
        <v>0</v>
      </c>
      <c r="R46"/>
    </row>
    <row r="47" spans="1:18" ht="30" customHeight="1" x14ac:dyDescent="0.2">
      <c r="A47" s="34">
        <v>9</v>
      </c>
      <c r="B47" s="34">
        <v>28100</v>
      </c>
      <c r="C47" s="8" t="s">
        <v>92</v>
      </c>
      <c r="D47" s="8" t="s">
        <v>66</v>
      </c>
      <c r="E47" s="9" t="s">
        <v>49</v>
      </c>
      <c r="F47" s="35">
        <v>950</v>
      </c>
      <c r="G47" s="35">
        <v>950</v>
      </c>
      <c r="H47" s="35">
        <v>0</v>
      </c>
      <c r="I47" s="35">
        <v>0</v>
      </c>
      <c r="J47" s="35">
        <v>0</v>
      </c>
      <c r="K47" s="35">
        <v>0</v>
      </c>
      <c r="L47" s="35">
        <v>0</v>
      </c>
      <c r="M47" s="35">
        <v>0</v>
      </c>
      <c r="N47" s="35">
        <v>0</v>
      </c>
      <c r="O47" s="35">
        <v>0</v>
      </c>
      <c r="P47" s="35">
        <v>0</v>
      </c>
      <c r="Q47" s="35">
        <v>0</v>
      </c>
      <c r="R47"/>
    </row>
    <row r="48" spans="1:18" ht="54.75" customHeight="1" x14ac:dyDescent="0.2">
      <c r="A48" s="34">
        <v>10</v>
      </c>
      <c r="B48" s="34">
        <v>28100</v>
      </c>
      <c r="C48" s="8" t="s">
        <v>96</v>
      </c>
      <c r="D48" s="8" t="s">
        <v>97</v>
      </c>
      <c r="E48" s="9" t="s">
        <v>51</v>
      </c>
      <c r="F48" s="35">
        <v>16000</v>
      </c>
      <c r="G48" s="35">
        <v>16000</v>
      </c>
      <c r="H48" s="35">
        <v>0</v>
      </c>
      <c r="I48" s="35">
        <v>0</v>
      </c>
      <c r="J48" s="35">
        <v>0</v>
      </c>
      <c r="K48" s="35">
        <v>0</v>
      </c>
      <c r="L48" s="35">
        <v>0</v>
      </c>
      <c r="M48" s="35">
        <v>0</v>
      </c>
      <c r="N48" s="35">
        <v>0</v>
      </c>
      <c r="O48" s="35">
        <v>0</v>
      </c>
      <c r="P48" s="35">
        <v>0</v>
      </c>
      <c r="Q48" s="35">
        <v>0</v>
      </c>
      <c r="R48"/>
    </row>
    <row r="49" spans="1:19" ht="43.5" customHeight="1" x14ac:dyDescent="0.2">
      <c r="A49" s="34">
        <v>11</v>
      </c>
      <c r="B49" s="34">
        <v>33100</v>
      </c>
      <c r="C49" s="8" t="s">
        <v>98</v>
      </c>
      <c r="D49" s="8" t="s">
        <v>99</v>
      </c>
      <c r="E49" s="9" t="s">
        <v>51</v>
      </c>
      <c r="F49" s="35">
        <v>120000</v>
      </c>
      <c r="G49" s="35">
        <v>120000</v>
      </c>
      <c r="H49" s="35">
        <v>0</v>
      </c>
      <c r="I49" s="35">
        <v>0</v>
      </c>
      <c r="J49" s="35">
        <v>0</v>
      </c>
      <c r="K49" s="35">
        <v>0</v>
      </c>
      <c r="L49" s="35">
        <v>0</v>
      </c>
      <c r="M49" s="35">
        <v>0</v>
      </c>
      <c r="N49" s="35">
        <v>0</v>
      </c>
      <c r="O49" s="35">
        <v>0</v>
      </c>
      <c r="P49" s="35">
        <v>0</v>
      </c>
      <c r="Q49" s="35">
        <v>0</v>
      </c>
      <c r="R49"/>
    </row>
    <row r="50" spans="1:19" ht="43.5" customHeight="1" x14ac:dyDescent="0.2">
      <c r="A50" s="34">
        <v>12</v>
      </c>
      <c r="B50" s="34">
        <v>33100</v>
      </c>
      <c r="C50" s="8" t="s">
        <v>98</v>
      </c>
      <c r="D50" s="8" t="s">
        <v>112</v>
      </c>
      <c r="E50" s="9" t="s">
        <v>51</v>
      </c>
      <c r="F50" s="35">
        <v>15000</v>
      </c>
      <c r="G50" s="35">
        <v>15000</v>
      </c>
      <c r="H50" s="35">
        <v>0</v>
      </c>
      <c r="I50" s="35">
        <v>0</v>
      </c>
      <c r="J50" s="35">
        <v>0</v>
      </c>
      <c r="K50" s="35">
        <v>0</v>
      </c>
      <c r="L50" s="35">
        <v>0</v>
      </c>
      <c r="M50" s="35">
        <v>0</v>
      </c>
      <c r="N50" s="35">
        <v>0</v>
      </c>
      <c r="O50" s="35">
        <v>0</v>
      </c>
      <c r="P50" s="35">
        <v>0</v>
      </c>
      <c r="Q50" s="35">
        <v>0</v>
      </c>
      <c r="R50"/>
    </row>
    <row r="51" spans="1:19" ht="57" customHeight="1" x14ac:dyDescent="0.2">
      <c r="A51" s="34">
        <v>14</v>
      </c>
      <c r="B51" s="34">
        <v>33100</v>
      </c>
      <c r="C51" s="8" t="s">
        <v>98</v>
      </c>
      <c r="D51" s="8" t="s">
        <v>100</v>
      </c>
      <c r="E51" s="9" t="s">
        <v>49</v>
      </c>
      <c r="F51" s="35">
        <v>2200</v>
      </c>
      <c r="G51" s="35">
        <v>2200</v>
      </c>
      <c r="H51" s="35">
        <v>0</v>
      </c>
      <c r="I51" s="35">
        <v>0</v>
      </c>
      <c r="J51" s="35">
        <v>0</v>
      </c>
      <c r="K51" s="35">
        <v>0</v>
      </c>
      <c r="L51" s="35">
        <v>0</v>
      </c>
      <c r="M51" s="35">
        <v>0</v>
      </c>
      <c r="N51" s="35">
        <v>0</v>
      </c>
      <c r="O51" s="35">
        <v>0</v>
      </c>
      <c r="P51" s="35">
        <v>0</v>
      </c>
      <c r="Q51" s="35">
        <v>0</v>
      </c>
      <c r="R51"/>
    </row>
    <row r="52" spans="1:19" ht="30" customHeight="1" x14ac:dyDescent="0.2">
      <c r="A52" s="34">
        <v>15</v>
      </c>
      <c r="B52" s="34">
        <v>35100</v>
      </c>
      <c r="C52" s="8" t="s">
        <v>93</v>
      </c>
      <c r="D52" s="8" t="s">
        <v>67</v>
      </c>
      <c r="E52" s="9" t="s">
        <v>49</v>
      </c>
      <c r="F52" s="35">
        <v>680</v>
      </c>
      <c r="G52" s="35">
        <v>680</v>
      </c>
      <c r="H52" s="35">
        <v>0</v>
      </c>
      <c r="I52" s="35">
        <v>0</v>
      </c>
      <c r="J52" s="35">
        <v>0</v>
      </c>
      <c r="K52" s="35">
        <v>0</v>
      </c>
      <c r="L52" s="35">
        <v>0</v>
      </c>
      <c r="M52" s="35">
        <v>0</v>
      </c>
      <c r="N52" s="35">
        <v>0</v>
      </c>
      <c r="O52" s="35">
        <v>0</v>
      </c>
      <c r="P52" s="35">
        <v>0</v>
      </c>
      <c r="Q52" s="35">
        <v>0</v>
      </c>
      <c r="R52"/>
    </row>
    <row r="53" spans="1:19" ht="55.5" customHeight="1" x14ac:dyDescent="0.2">
      <c r="A53" s="34">
        <v>16</v>
      </c>
      <c r="B53" s="34">
        <v>42100</v>
      </c>
      <c r="C53" s="8" t="s">
        <v>101</v>
      </c>
      <c r="D53" s="8" t="s">
        <v>102</v>
      </c>
      <c r="E53" s="9" t="s">
        <v>49</v>
      </c>
      <c r="F53" s="35">
        <v>5800</v>
      </c>
      <c r="G53" s="35">
        <v>5800</v>
      </c>
      <c r="H53" s="35">
        <v>0</v>
      </c>
      <c r="I53" s="35">
        <v>0</v>
      </c>
      <c r="J53" s="35">
        <v>0</v>
      </c>
      <c r="K53" s="35">
        <v>0</v>
      </c>
      <c r="L53" s="35">
        <v>0</v>
      </c>
      <c r="M53" s="35">
        <v>0</v>
      </c>
      <c r="N53" s="35">
        <v>0</v>
      </c>
      <c r="O53" s="35">
        <v>0</v>
      </c>
      <c r="P53" s="35">
        <v>0</v>
      </c>
      <c r="Q53" s="35">
        <v>0</v>
      </c>
      <c r="R53"/>
    </row>
    <row r="54" spans="1:19" ht="42.75" customHeight="1" x14ac:dyDescent="0.2">
      <c r="A54" s="34">
        <v>17</v>
      </c>
      <c r="B54" s="34">
        <v>55500</v>
      </c>
      <c r="C54" s="8" t="s">
        <v>68</v>
      </c>
      <c r="D54" s="8" t="s">
        <v>94</v>
      </c>
      <c r="E54" s="9" t="s">
        <v>49</v>
      </c>
      <c r="F54" s="35">
        <v>1500</v>
      </c>
      <c r="G54" s="35">
        <v>1500</v>
      </c>
      <c r="H54" s="35">
        <v>0</v>
      </c>
      <c r="I54" s="35">
        <v>1500</v>
      </c>
      <c r="J54" s="35">
        <v>1500</v>
      </c>
      <c r="K54" s="35">
        <v>0</v>
      </c>
      <c r="L54" s="35">
        <v>1500</v>
      </c>
      <c r="M54" s="35">
        <v>1500</v>
      </c>
      <c r="N54" s="35">
        <v>0</v>
      </c>
      <c r="O54" s="35">
        <v>1500</v>
      </c>
      <c r="P54" s="35">
        <v>1500</v>
      </c>
      <c r="Q54" s="35">
        <v>0</v>
      </c>
      <c r="R54"/>
    </row>
    <row r="55" spans="1:19" ht="41.25" customHeight="1" x14ac:dyDescent="0.2">
      <c r="A55" s="34">
        <v>18</v>
      </c>
      <c r="B55" s="34">
        <v>57300</v>
      </c>
      <c r="C55" s="8" t="s">
        <v>69</v>
      </c>
      <c r="D55" s="8" t="s">
        <v>70</v>
      </c>
      <c r="E55" s="9" t="s">
        <v>49</v>
      </c>
      <c r="F55" s="35">
        <v>600</v>
      </c>
      <c r="G55" s="35">
        <v>600</v>
      </c>
      <c r="H55" s="35">
        <v>0</v>
      </c>
      <c r="I55" s="35">
        <v>600</v>
      </c>
      <c r="J55" s="35">
        <v>600</v>
      </c>
      <c r="K55" s="35">
        <v>0</v>
      </c>
      <c r="L55" s="35">
        <v>600</v>
      </c>
      <c r="M55" s="35">
        <v>600</v>
      </c>
      <c r="N55" s="35">
        <v>0</v>
      </c>
      <c r="O55" s="35">
        <v>600</v>
      </c>
      <c r="P55" s="35">
        <v>600</v>
      </c>
      <c r="Q55" s="35">
        <v>0</v>
      </c>
      <c r="R55"/>
    </row>
    <row r="56" spans="1:19" ht="54.75" customHeight="1" x14ac:dyDescent="0.2">
      <c r="A56" s="34">
        <v>19</v>
      </c>
      <c r="B56" s="34">
        <v>57300</v>
      </c>
      <c r="C56" s="8" t="s">
        <v>71</v>
      </c>
      <c r="D56" s="8" t="s">
        <v>72</v>
      </c>
      <c r="E56" s="9" t="s">
        <v>49</v>
      </c>
      <c r="F56" s="35">
        <v>1000</v>
      </c>
      <c r="G56" s="35">
        <v>1000</v>
      </c>
      <c r="H56" s="35">
        <v>0</v>
      </c>
      <c r="I56" s="35">
        <v>0</v>
      </c>
      <c r="J56" s="35">
        <v>0</v>
      </c>
      <c r="K56" s="35">
        <v>0</v>
      </c>
      <c r="L56" s="35">
        <v>0</v>
      </c>
      <c r="M56" s="35">
        <v>0</v>
      </c>
      <c r="N56" s="35">
        <v>0</v>
      </c>
      <c r="O56" s="35">
        <v>0</v>
      </c>
      <c r="P56" s="35">
        <v>0</v>
      </c>
      <c r="Q56" s="35">
        <v>0</v>
      </c>
      <c r="R56">
        <v>0</v>
      </c>
    </row>
    <row r="57" spans="1:19" ht="30.75" customHeight="1" x14ac:dyDescent="0.2">
      <c r="A57" s="34">
        <v>20</v>
      </c>
      <c r="B57" s="34" t="s">
        <v>41</v>
      </c>
      <c r="C57" s="8" t="s">
        <v>43</v>
      </c>
      <c r="D57" s="8" t="s">
        <v>87</v>
      </c>
      <c r="E57" s="9" t="s">
        <v>49</v>
      </c>
      <c r="F57" s="35">
        <v>0</v>
      </c>
      <c r="G57" s="35">
        <v>0</v>
      </c>
      <c r="H57" s="35">
        <v>0</v>
      </c>
      <c r="I57" s="35">
        <v>31500</v>
      </c>
      <c r="J57" s="35">
        <v>31500</v>
      </c>
      <c r="K57" s="35">
        <v>0</v>
      </c>
      <c r="L57" s="35">
        <v>31500</v>
      </c>
      <c r="M57" s="35">
        <v>31500</v>
      </c>
      <c r="N57" s="35">
        <v>0</v>
      </c>
      <c r="O57" s="35">
        <v>31500</v>
      </c>
      <c r="P57" s="35">
        <v>31500</v>
      </c>
      <c r="Q57" s="35">
        <v>0</v>
      </c>
      <c r="R57"/>
      <c r="S57"/>
    </row>
    <row r="58" spans="1:19" ht="27" customHeight="1" x14ac:dyDescent="0.2">
      <c r="A58" s="34">
        <v>21</v>
      </c>
      <c r="B58" s="34">
        <v>42400</v>
      </c>
      <c r="C58" s="8" t="s">
        <v>85</v>
      </c>
      <c r="D58" s="8" t="s">
        <v>86</v>
      </c>
      <c r="E58" s="9" t="s">
        <v>51</v>
      </c>
      <c r="F58" s="35">
        <v>10700</v>
      </c>
      <c r="G58" s="35">
        <v>10700</v>
      </c>
      <c r="H58" s="35">
        <v>0</v>
      </c>
      <c r="I58" s="35">
        <v>10700</v>
      </c>
      <c r="J58" s="35">
        <v>10700</v>
      </c>
      <c r="K58" s="35">
        <v>0</v>
      </c>
      <c r="L58" s="35">
        <v>10700</v>
      </c>
      <c r="M58" s="35">
        <v>10700</v>
      </c>
      <c r="N58" s="35">
        <v>0</v>
      </c>
      <c r="O58" s="35">
        <v>10700</v>
      </c>
      <c r="P58" s="35">
        <v>10700</v>
      </c>
      <c r="Q58" s="35">
        <v>0</v>
      </c>
      <c r="R58"/>
      <c r="S58"/>
    </row>
    <row r="59" spans="1:19" x14ac:dyDescent="0.2">
      <c r="A59" s="104"/>
      <c r="B59" s="104"/>
      <c r="C59" s="104"/>
      <c r="D59" s="104"/>
      <c r="E59" s="33" t="s">
        <v>15</v>
      </c>
      <c r="F59" s="41">
        <f>SUM(F39:F58)</f>
        <v>316720</v>
      </c>
      <c r="G59" s="41">
        <f>SUM(G39:G58)</f>
        <v>229120</v>
      </c>
      <c r="H59" s="41">
        <f>SUM(H39:H58)</f>
        <v>102600</v>
      </c>
      <c r="I59" s="41">
        <f t="shared" ref="G59:Q59" si="1">SUM(I39:I58)</f>
        <v>88650</v>
      </c>
      <c r="J59" s="41">
        <f t="shared" si="1"/>
        <v>88650</v>
      </c>
      <c r="K59" s="41">
        <f t="shared" si="1"/>
        <v>0</v>
      </c>
      <c r="L59" s="41">
        <f t="shared" si="1"/>
        <v>88650</v>
      </c>
      <c r="M59" s="41">
        <f t="shared" si="1"/>
        <v>88650</v>
      </c>
      <c r="N59" s="41">
        <f t="shared" si="1"/>
        <v>0</v>
      </c>
      <c r="O59" s="41">
        <f t="shared" si="1"/>
        <v>106610</v>
      </c>
      <c r="P59" s="41">
        <f t="shared" si="1"/>
        <v>106610</v>
      </c>
      <c r="Q59" s="41">
        <f t="shared" si="1"/>
        <v>0</v>
      </c>
      <c r="R59"/>
      <c r="S59"/>
    </row>
    <row r="60" spans="1:19" x14ac:dyDescent="0.2">
      <c r="A60" s="104"/>
      <c r="B60" s="104"/>
      <c r="C60" s="104"/>
      <c r="D60" s="104"/>
      <c r="E60" s="104"/>
      <c r="F60" s="105" t="s">
        <v>16</v>
      </c>
      <c r="G60" s="105"/>
      <c r="H60" s="105"/>
      <c r="I60" s="105" t="s">
        <v>16</v>
      </c>
      <c r="J60" s="105"/>
      <c r="K60" s="105"/>
      <c r="L60" s="105" t="s">
        <v>16</v>
      </c>
      <c r="M60" s="105"/>
      <c r="N60" s="105"/>
      <c r="O60" s="105" t="s">
        <v>16</v>
      </c>
      <c r="P60" s="105"/>
      <c r="Q60" s="105"/>
      <c r="R60"/>
      <c r="S60"/>
    </row>
    <row r="61" spans="1:19" x14ac:dyDescent="0.2">
      <c r="A61" s="62" t="s">
        <v>28</v>
      </c>
      <c r="B61" s="62"/>
      <c r="C61" s="62"/>
      <c r="D61" s="62"/>
      <c r="E61" s="62"/>
      <c r="F61" s="35">
        <v>-7891070</v>
      </c>
      <c r="G61" s="42"/>
      <c r="H61" s="42"/>
      <c r="I61" s="35">
        <v>-6717700</v>
      </c>
      <c r="J61" s="42"/>
      <c r="K61" s="42"/>
      <c r="L61" s="35">
        <v>-7916210</v>
      </c>
      <c r="M61" s="42"/>
      <c r="N61" s="42"/>
      <c r="O61" s="35">
        <v>-6895620</v>
      </c>
      <c r="P61" s="42"/>
      <c r="Q61" s="42"/>
      <c r="R61"/>
      <c r="S61"/>
    </row>
    <row r="62" spans="1:19" x14ac:dyDescent="0.2">
      <c r="A62" s="62" t="s">
        <v>29</v>
      </c>
      <c r="B62" s="62"/>
      <c r="C62" s="62"/>
      <c r="D62" s="62"/>
      <c r="E62" s="62"/>
      <c r="F62" s="35">
        <v>-16383633.949999999</v>
      </c>
      <c r="G62" s="42"/>
      <c r="H62" s="42"/>
      <c r="I62" s="35">
        <v>-23101333.949999999</v>
      </c>
      <c r="J62" s="42"/>
      <c r="K62" s="42"/>
      <c r="L62" s="35">
        <v>-31017543.949999999</v>
      </c>
      <c r="M62" s="42"/>
      <c r="N62" s="42"/>
      <c r="O62" s="35">
        <v>-37913163.950000003</v>
      </c>
      <c r="P62" s="42"/>
      <c r="Q62" s="42"/>
      <c r="R62"/>
      <c r="S62"/>
    </row>
    <row r="63" spans="1:19" x14ac:dyDescent="0.2">
      <c r="A63" s="109" t="s">
        <v>19</v>
      </c>
      <c r="B63" s="109"/>
      <c r="C63" s="109"/>
      <c r="D63" s="109"/>
      <c r="E63" s="109"/>
      <c r="F63" s="35">
        <f>SUM(F53+F51+F62+F57+F56+F55+F54+F52+F47+F46+F45+F44+F43+F42+F40+F39)</f>
        <v>-16316213.949999999</v>
      </c>
      <c r="G63" s="35">
        <f>SUM(G53+G51+G65+G57+G56+G55+G54+G52+G47+G46+G45+G44+G43+G42+G40+G39)</f>
        <v>-20955343.23</v>
      </c>
      <c r="H63" s="42"/>
      <c r="I63" s="35">
        <f>SUM(I62+I57+I56+I55+I54+I52+I47+I46+I45+I44+I43+I42+I40+I39)</f>
        <v>-23023383.949999999</v>
      </c>
      <c r="J63" s="35">
        <f>SUM(J65+J57+J56+J55+J54+J52+J47+J46+J45+J44+J43+J42+J40+J39)</f>
        <v>-27231963.23</v>
      </c>
      <c r="K63" s="42"/>
      <c r="L63" s="35">
        <f>SUM(L62+L57+L56+L55+L54+L52+L47+L46+L45+L44+L43+L42+L40+L39)</f>
        <v>-30939593.949999999</v>
      </c>
      <c r="M63" s="35">
        <f>SUM(M65+M57+M56+M55+M54+M52+M47+M46+M45+M44+M43+M42+M40+M39)</f>
        <v>-34626203.229999997</v>
      </c>
      <c r="N63" s="42"/>
      <c r="O63" s="35">
        <f>SUM(O62+O57+O56+O55+O54+O52+O47+O46+O45+O44+O43+O42+O40+O39)</f>
        <v>-37817253.950000003</v>
      </c>
      <c r="P63" s="35">
        <f>SUM(P65+P57+P56+P55+P54+P52+P47+P46+P45+P44+P43+P42+P40+P39)</f>
        <v>-40993583.229999997</v>
      </c>
      <c r="Q63" s="42"/>
      <c r="R63"/>
      <c r="S63"/>
    </row>
    <row r="64" spans="1:19" x14ac:dyDescent="0.2">
      <c r="A64" s="62" t="s">
        <v>30</v>
      </c>
      <c r="B64" s="62"/>
      <c r="C64" s="62"/>
      <c r="D64" s="62"/>
      <c r="E64" s="62"/>
      <c r="F64" s="42"/>
      <c r="G64" s="35">
        <v>-8830510</v>
      </c>
      <c r="H64" s="42"/>
      <c r="I64" s="42"/>
      <c r="J64" s="35">
        <v>-6287150</v>
      </c>
      <c r="K64" s="42"/>
      <c r="L64" s="42"/>
      <c r="M64" s="35">
        <v>-7394240</v>
      </c>
      <c r="N64" s="42"/>
      <c r="O64" s="42"/>
      <c r="P64" s="35">
        <v>-6385340</v>
      </c>
      <c r="Q64" s="42"/>
      <c r="R64"/>
      <c r="S64"/>
    </row>
    <row r="65" spans="1:19" x14ac:dyDescent="0.2">
      <c r="A65" s="62" t="s">
        <v>31</v>
      </c>
      <c r="B65" s="62"/>
      <c r="C65" s="62"/>
      <c r="D65" s="62"/>
      <c r="E65" s="62"/>
      <c r="F65" s="42"/>
      <c r="G65" s="35">
        <v>-21022763.23</v>
      </c>
      <c r="H65" s="42"/>
      <c r="I65" s="42"/>
      <c r="J65" s="35">
        <v>-27309913.23</v>
      </c>
      <c r="K65" s="42"/>
      <c r="L65" s="42"/>
      <c r="M65" s="35">
        <v>-34704153.229999997</v>
      </c>
      <c r="N65" s="42"/>
      <c r="O65" s="42"/>
      <c r="P65" s="35">
        <v>-41089493.229999997</v>
      </c>
      <c r="Q65" s="42"/>
      <c r="R65"/>
      <c r="S65"/>
    </row>
    <row r="66" spans="1:19" x14ac:dyDescent="0.2">
      <c r="A66" s="15" t="s">
        <v>21</v>
      </c>
    </row>
    <row r="67" spans="1:19" x14ac:dyDescent="0.2">
      <c r="A67" s="15"/>
    </row>
    <row r="68" spans="1:19" x14ac:dyDescent="0.2">
      <c r="A68" s="3" t="s">
        <v>32</v>
      </c>
    </row>
    <row r="69" spans="1:19" x14ac:dyDescent="0.2">
      <c r="A69" s="3"/>
    </row>
    <row r="70" spans="1:19" x14ac:dyDescent="0.2">
      <c r="A70" s="15" t="s">
        <v>33</v>
      </c>
    </row>
    <row r="71" spans="1:19" x14ac:dyDescent="0.2">
      <c r="A71" s="15"/>
    </row>
    <row r="72" spans="1:19" x14ac:dyDescent="0.2">
      <c r="A72" s="106"/>
      <c r="B72" s="106"/>
      <c r="C72" s="106"/>
      <c r="D72" s="106"/>
    </row>
    <row r="73" spans="1:19" x14ac:dyDescent="0.2">
      <c r="A73" s="15"/>
    </row>
    <row r="74" spans="1:19" x14ac:dyDescent="0.2">
      <c r="A74" s="15" t="s">
        <v>38</v>
      </c>
    </row>
    <row r="76" spans="1:19" ht="147.75" customHeight="1" x14ac:dyDescent="0.2">
      <c r="A76" s="106" t="s">
        <v>95</v>
      </c>
      <c r="B76" s="106"/>
      <c r="C76" s="106"/>
      <c r="D76" s="106"/>
      <c r="E76" s="107"/>
      <c r="F76" s="107"/>
      <c r="G76" s="107"/>
      <c r="H76" s="107"/>
      <c r="I76" s="108"/>
      <c r="J76" s="108"/>
      <c r="K76" s="108"/>
    </row>
    <row r="77" spans="1:19" x14ac:dyDescent="0.2">
      <c r="A77" s="16"/>
      <c r="B77" s="16"/>
      <c r="C77" s="16"/>
      <c r="D77" s="16"/>
    </row>
    <row r="78" spans="1:19" x14ac:dyDescent="0.2">
      <c r="A78" s="15" t="s">
        <v>81</v>
      </c>
    </row>
    <row r="79" spans="1:19" x14ac:dyDescent="0.2">
      <c r="A79" s="15"/>
    </row>
    <row r="80" spans="1:19" x14ac:dyDescent="0.2">
      <c r="A80" s="15"/>
    </row>
    <row r="81" spans="1:1" x14ac:dyDescent="0.2">
      <c r="A81" s="15"/>
    </row>
    <row r="82" spans="1:1" x14ac:dyDescent="0.2">
      <c r="A82" s="15"/>
    </row>
    <row r="83" spans="1:1" x14ac:dyDescent="0.2">
      <c r="A83" s="15" t="s">
        <v>82</v>
      </c>
    </row>
    <row r="84" spans="1:1" x14ac:dyDescent="0.2">
      <c r="A84" s="15" t="s">
        <v>36</v>
      </c>
    </row>
  </sheetData>
  <mergeCells count="57">
    <mergeCell ref="A65:E65"/>
    <mergeCell ref="A72:D72"/>
    <mergeCell ref="A76:K76"/>
    <mergeCell ref="O60:Q60"/>
    <mergeCell ref="A61:E61"/>
    <mergeCell ref="A62:E62"/>
    <mergeCell ref="A63:E63"/>
    <mergeCell ref="A64:E64"/>
    <mergeCell ref="A59:D59"/>
    <mergeCell ref="A60:E60"/>
    <mergeCell ref="F60:H60"/>
    <mergeCell ref="I60:K60"/>
    <mergeCell ref="L60:N60"/>
    <mergeCell ref="I36:K36"/>
    <mergeCell ref="L36:N36"/>
    <mergeCell ref="O36:Q36"/>
    <mergeCell ref="C37:D37"/>
    <mergeCell ref="G37:H37"/>
    <mergeCell ref="J37:K37"/>
    <mergeCell ref="M37:N37"/>
    <mergeCell ref="P37:Q37"/>
    <mergeCell ref="A25:E25"/>
    <mergeCell ref="A26:E26"/>
    <mergeCell ref="A27:E27"/>
    <mergeCell ref="A28:E28"/>
    <mergeCell ref="A36:A38"/>
    <mergeCell ref="B36:B38"/>
    <mergeCell ref="C36:H36"/>
    <mergeCell ref="L17:O17"/>
    <mergeCell ref="A23:D23"/>
    <mergeCell ref="L23:O23"/>
    <mergeCell ref="A24:E24"/>
    <mergeCell ref="F24:H24"/>
    <mergeCell ref="I24:J24"/>
    <mergeCell ref="A18:D18"/>
    <mergeCell ref="L19:O19"/>
    <mergeCell ref="L20:O20"/>
    <mergeCell ref="L21:O21"/>
    <mergeCell ref="L22:O22"/>
    <mergeCell ref="L8:O8"/>
    <mergeCell ref="L9:O9"/>
    <mergeCell ref="L10:O10"/>
    <mergeCell ref="L16:O16"/>
    <mergeCell ref="L11:O11"/>
    <mergeCell ref="L12:O12"/>
    <mergeCell ref="L13:O13"/>
    <mergeCell ref="L14:O14"/>
    <mergeCell ref="L15:O15"/>
    <mergeCell ref="A5:A7"/>
    <mergeCell ref="B5:B7"/>
    <mergeCell ref="C5:H5"/>
    <mergeCell ref="I5:O5"/>
    <mergeCell ref="C6:D6"/>
    <mergeCell ref="G6:H6"/>
    <mergeCell ref="J6:K6"/>
    <mergeCell ref="L6:O6"/>
    <mergeCell ref="L7:O7"/>
  </mergeCells>
  <pageMargins left="0.70866141732283472" right="0.70866141732283472" top="0.74803149606299213" bottom="0.74803149606299213" header="0.31496062992125984" footer="0.31496062992125984"/>
  <pageSetup paperSize="8" scale="67" fitToHeight="0" orientation="landscape" cellComments="asDisplayed" r:id="rId1"/>
  <rowBreaks count="2" manualBreakCount="2">
    <brk id="33" max="16383" man="1"/>
    <brk id="67" max="16" man="1"/>
  </rowBreaks>
  <ignoredErrors>
    <ignoredError sqref="H63 F24:K24 Q61:Q65 F28:H28 H26 F27 I27 H25 K28 G61:H61 J61:K61 M61:N61 P61 H62 J62:K62 M62:N62 P62 H65:I65 H64:I64 K64:L64 N64:O64 K65:L65 N65:O65 K63 N63 K2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2.75" x14ac:dyDescent="0.2"/>
  <sheetData/>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Fortschreibung</vt:lpstr>
      <vt:lpstr>Begegnungszentrum</vt:lpstr>
      <vt:lpstr>Fortschreibung!Druckbereich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Vordruck Fortschreibung HSK.xlsx</dc:title>
  <dc:creator>61916</dc:creator>
  <cp:lastModifiedBy>Kock Anke</cp:lastModifiedBy>
  <cp:lastPrinted>2025-01-07T13:56:31Z</cp:lastPrinted>
  <dcterms:created xsi:type="dcterms:W3CDTF">2024-08-12T14:06:48Z</dcterms:created>
  <dcterms:modified xsi:type="dcterms:W3CDTF">2025-10-20T06:58:28Z</dcterms:modified>
</cp:coreProperties>
</file>